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30" windowWidth="11760" windowHeight="10110" activeTab="8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 8 9 10" sheetId="7" r:id="rId7"/>
    <sheet name="Zał 11" sheetId="8" r:id="rId8"/>
    <sheet name="Zał 12" sheetId="9" r:id="rId9"/>
  </sheets>
  <definedNames>
    <definedName name="_xlnm.Print_Area" localSheetId="0">'Zał 1'!$A$1:$D$89</definedName>
    <definedName name="_xlnm.Print_Area" localSheetId="7">'Zał 11'!$A$1:$K$27</definedName>
    <definedName name="_xlnm.Print_Area" localSheetId="8">'Zał 12'!$A$1:$K$19</definedName>
    <definedName name="_xlnm.Print_Area" localSheetId="5">'Zał 6'!$A$1:$F$43</definedName>
    <definedName name="_xlnm.Print_Area" localSheetId="6">'Zał 7 8 9 10'!$A$1:$E$69</definedName>
    <definedName name="_xlnm.Print_Titles" localSheetId="0">'Zał 1'!$7:$8</definedName>
    <definedName name="_xlnm.Print_Titles" localSheetId="1">'Zał 2'!$5:$11</definedName>
  </definedNames>
  <calcPr calcId="125725"/>
</workbook>
</file>

<file path=xl/calcChain.xml><?xml version="1.0" encoding="utf-8"?>
<calcChain xmlns="http://schemas.openxmlformats.org/spreadsheetml/2006/main">
  <c r="I27" i="8"/>
  <c r="E48" i="7"/>
  <c r="E33"/>
  <c r="E69"/>
  <c r="K4" i="9"/>
  <c r="K3"/>
  <c r="K4" i="8"/>
  <c r="K3"/>
  <c r="K27"/>
  <c r="J27"/>
  <c r="H27"/>
  <c r="G27"/>
  <c r="K19" i="9"/>
  <c r="J19"/>
  <c r="I19"/>
  <c r="H19"/>
  <c r="G19"/>
  <c r="E20" i="7" l="1"/>
  <c r="E38" s="1"/>
  <c r="E56" s="1"/>
  <c r="E19"/>
  <c r="E37" s="1"/>
  <c r="E55" s="1"/>
  <c r="E10"/>
  <c r="E13" s="1"/>
  <c r="D42" i="6" l="1"/>
  <c r="F41"/>
  <c r="E41"/>
  <c r="D40"/>
  <c r="D39" s="1"/>
  <c r="F39"/>
  <c r="E39"/>
  <c r="D38"/>
  <c r="D37" s="1"/>
  <c r="F37"/>
  <c r="E37"/>
  <c r="D36"/>
  <c r="D35" s="1"/>
  <c r="F35"/>
  <c r="E35"/>
  <c r="D34"/>
  <c r="D33" s="1"/>
  <c r="F33"/>
  <c r="E33"/>
  <c r="D32"/>
  <c r="F31"/>
  <c r="E31"/>
  <c r="D30"/>
  <c r="F29"/>
  <c r="E29"/>
  <c r="D28"/>
  <c r="F27"/>
  <c r="E27"/>
  <c r="D26"/>
  <c r="F25"/>
  <c r="E25"/>
  <c r="D24"/>
  <c r="D23" s="1"/>
  <c r="F23"/>
  <c r="E23"/>
  <c r="D22"/>
  <c r="D21" s="1"/>
  <c r="F21"/>
  <c r="E21"/>
  <c r="D20"/>
  <c r="F19"/>
  <c r="E19"/>
  <c r="D18"/>
  <c r="D17" s="1"/>
  <c r="F17"/>
  <c r="E17"/>
  <c r="D16"/>
  <c r="F15"/>
  <c r="E15"/>
  <c r="D14"/>
  <c r="D13" s="1"/>
  <c r="F13"/>
  <c r="E13"/>
  <c r="D12"/>
  <c r="D11"/>
  <c r="F10"/>
  <c r="E10"/>
  <c r="J14" i="5"/>
  <c r="I14"/>
  <c r="H14"/>
  <c r="G14"/>
  <c r="F14"/>
  <c r="E13"/>
  <c r="E14" s="1"/>
  <c r="E12"/>
  <c r="D12" s="1"/>
  <c r="F12" i="4"/>
  <c r="F14"/>
  <c r="F13" s="1"/>
  <c r="F16"/>
  <c r="F17"/>
  <c r="E15"/>
  <c r="F15"/>
  <c r="G15"/>
  <c r="H15"/>
  <c r="I15"/>
  <c r="J15"/>
  <c r="D15"/>
  <c r="D18"/>
  <c r="K17"/>
  <c r="K16"/>
  <c r="J18"/>
  <c r="I18"/>
  <c r="J13"/>
  <c r="I13"/>
  <c r="H13"/>
  <c r="G13"/>
  <c r="K12"/>
  <c r="K11" s="1"/>
  <c r="J11"/>
  <c r="I11"/>
  <c r="H11"/>
  <c r="H18" s="1"/>
  <c r="G11"/>
  <c r="F11"/>
  <c r="E11"/>
  <c r="D11"/>
  <c r="K14"/>
  <c r="K13" s="1"/>
  <c r="E13"/>
  <c r="E18"/>
  <c r="D27" i="6" l="1"/>
  <c r="D31"/>
  <c r="E43"/>
  <c r="D15"/>
  <c r="D19"/>
  <c r="D25"/>
  <c r="D10"/>
  <c r="D41"/>
  <c r="D29"/>
  <c r="F43"/>
  <c r="G18" i="4"/>
  <c r="F18"/>
  <c r="K15"/>
  <c r="K18"/>
  <c r="K14" i="5"/>
  <c r="D13"/>
  <c r="D14" s="1"/>
  <c r="D43" i="6" l="1"/>
</calcChain>
</file>

<file path=xl/sharedStrings.xml><?xml version="1.0" encoding="utf-8"?>
<sst xmlns="http://schemas.openxmlformats.org/spreadsheetml/2006/main" count="1970" uniqueCount="726">
  <si>
    <t>Załącznik nr 1</t>
  </si>
  <si>
    <t>do uchwały Rady Gminy Stepnica</t>
  </si>
  <si>
    <t>Nr /10</t>
  </si>
  <si>
    <t>z dn. 12.2010r.</t>
  </si>
  <si>
    <t>DOCHODY BUDŻETU GMINY STEPNICA NA ROK 2011</t>
  </si>
  <si>
    <t>Dział</t>
  </si>
  <si>
    <t>§</t>
  </si>
  <si>
    <t>Nazwa</t>
  </si>
  <si>
    <t>Plan ogółem</t>
  </si>
  <si>
    <t>1</t>
  </si>
  <si>
    <t>bieżące</t>
  </si>
  <si>
    <t>050</t>
  </si>
  <si>
    <t>Rybołówstwo i rybactwo</t>
  </si>
  <si>
    <t>18 000,00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</si>
  <si>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</si>
  <si>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</si>
  <si>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</si>
  <si>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</si>
  <si>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65 708,00</t>
  </si>
  <si>
    <t>40 000,00</t>
  </si>
  <si>
    <t>0830</t>
  </si>
  <si>
    <t>Wpływy z usług</t>
  </si>
  <si>
    <t>25 708,00</t>
  </si>
  <si>
    <t>700</t>
  </si>
  <si>
    <t>Gospodarka mieszkaniowa</t>
  </si>
  <si>
    <t>171 800,00</t>
  </si>
  <si>
    <t>0470</t>
  </si>
  <si>
    <t>Wpływy z opłat za zarząd, użytkowanie i użytkowanie wieczyste nieruchomości</t>
  </si>
  <si>
    <t>16 800,00</t>
  </si>
  <si>
    <t>150 000,00</t>
  </si>
  <si>
    <t>0920</t>
  </si>
  <si>
    <t>Pozostałe odsetki</t>
  </si>
  <si>
    <t>5 000,00</t>
  </si>
  <si>
    <t>710</t>
  </si>
  <si>
    <t>Działalność usługowa</t>
  </si>
  <si>
    <t>16 100,00</t>
  </si>
  <si>
    <t>8 000,00</t>
  </si>
  <si>
    <t>100,00</t>
  </si>
  <si>
    <t>750</t>
  </si>
  <si>
    <t>Administracja publiczna</t>
  </si>
  <si>
    <t>69 100,00</t>
  </si>
  <si>
    <t>0690</t>
  </si>
  <si>
    <t>Wpływy z różnych opłat</t>
  </si>
  <si>
    <t>200,00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</si>
  <si>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</si>
  <si>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</si>
  <si>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</si>
  <si>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</si>
  <si>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68 500,00</t>
  </si>
  <si>
    <t>751</t>
  </si>
  <si>
    <t>Urzędy naczelnych organów władzy państwowej, kontroli i ochrony prawa oraz sądownictwa</t>
  </si>
  <si>
    <t>804,00</t>
  </si>
  <si>
    <t>754</t>
  </si>
  <si>
    <t>Bezpieczeństwo publiczne i ochrona przeciwpożarowa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</si>
  <si>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</si>
  <si>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</si>
  <si>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</si>
  <si>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</si>
  <si>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25 479 184,00</t>
  </si>
  <si>
    <t>0010</t>
  </si>
  <si>
    <t>Podatek dochodowy od osób fizycznych</t>
  </si>
  <si>
    <t>1 286 866,00</t>
  </si>
  <si>
    <t>0020</t>
  </si>
  <si>
    <t>Podatek dochodowy od osób prawnych</t>
  </si>
  <si>
    <t>70 000,00</t>
  </si>
  <si>
    <t>0310</t>
  </si>
  <si>
    <t>Podatek od nieruchomości</t>
  </si>
  <si>
    <t>14 939 350,00</t>
  </si>
  <si>
    <t>0320</t>
  </si>
  <si>
    <t>Podatek rolny</t>
  </si>
  <si>
    <t>216 267,00</t>
  </si>
  <si>
    <t>0330</t>
  </si>
  <si>
    <t>Podatek leśny</t>
  </si>
  <si>
    <t>159 604,00</t>
  </si>
  <si>
    <t>0340</t>
  </si>
  <si>
    <t>Podatek od środków transportowych</t>
  </si>
  <si>
    <t>26 073,00</t>
  </si>
  <si>
    <t>0350</t>
  </si>
  <si>
    <t>Podatek od działalności gospodarczej osób fizycznych, opłacany w formie karty podatkowej</t>
  </si>
  <si>
    <t>1 000,00</t>
  </si>
  <si>
    <t>0370</t>
  </si>
  <si>
    <t>Opłata od posiadania psów</t>
  </si>
  <si>
    <t>10 160,00</t>
  </si>
  <si>
    <t>0410</t>
  </si>
  <si>
    <t>Wpływy z opłaty skarbowej</t>
  </si>
  <si>
    <t>6 720,00</t>
  </si>
  <si>
    <t>0430</t>
  </si>
  <si>
    <t>Wpływy z opłaty targowej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</si>
  <si>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</si>
  <si>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</si>
  <si>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</si>
  <si>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</si>
  <si>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269 400,00</t>
  </si>
  <si>
    <t>0500</t>
  </si>
  <si>
    <t>Podatek od czynności cywilnoprawnych</t>
  </si>
  <si>
    <t>50 000,00</t>
  </si>
  <si>
    <t>0910</t>
  </si>
  <si>
    <t>Odsetki od nieterminowych wpłat z tytułu podatków i opłat</t>
  </si>
  <si>
    <t>8 372 744,00</t>
  </si>
  <si>
    <t>758</t>
  </si>
  <si>
    <t>Różne rozliczenia</t>
  </si>
  <si>
    <t>5 955 726,00</t>
  </si>
  <si>
    <t>700 000,00</t>
  </si>
  <si>
    <t>2920</t>
  </si>
  <si>
    <t>Subwencje ogólne z budżetu państwa</t>
  </si>
  <si>
    <t>5 255 726,00</t>
  </si>
  <si>
    <t>801</t>
  </si>
  <si>
    <t>Oświata i wychowanie</t>
  </si>
  <si>
    <t>119 000,00</t>
  </si>
  <si>
    <t>117 000,00</t>
  </si>
  <si>
    <t>2 000,00</t>
  </si>
  <si>
    <t>851</t>
  </si>
  <si>
    <t>Ochrona zdrowia</t>
  </si>
  <si>
    <t>8 200,00</t>
  </si>
  <si>
    <t>852</t>
  </si>
  <si>
    <t>Pomoc społeczna</t>
  </si>
  <si>
    <t>2 420 100,00</t>
  </si>
  <si>
    <t>25 000,00</t>
  </si>
  <si>
    <t>1 100,00</t>
  </si>
  <si>
    <t>1 825 000,00</t>
  </si>
  <si>
    <t>2030</t>
  </si>
  <si>
    <t>Dotacje celowe otrzymane z budżetu państwa na realizację własnych zadań bieżących gmin (związków gmin)</t>
  </si>
  <si>
    <t>554 000,00</t>
  </si>
  <si>
    <t>2360</t>
  </si>
  <si>
    <t>Dochody jednostek samorządu terytorialnego związane z realizacją zadań z zakresu administracji rządowej oraz innych zadań zleconych ustawami</t>
  </si>
  <si>
    <t>15 000,00</t>
  </si>
  <si>
    <t>853</t>
  </si>
  <si>
    <t>Pozostałe zadania w zakresie polityki społecznej</t>
  </si>
  <si>
    <t>48 800,00</t>
  </si>
  <si>
    <t xml:space="preserve">w tym z tytułu dotacji i środków na finansowanie wydatków na realizację zadań finansowanych z udziałem środków, o których mowa w art. 5 ust. 1 pkt 2 i 3 
</t>
  </si>
  <si>
    <t>2707</t>
  </si>
  <si>
    <t>Środki na dofinansowanie własnych zadań bieżących gmin (związków gmin), powiatów (związków powiatów), samorządów województw, pozyskane z innych źródeł</t>
  </si>
  <si>
    <t>41 480,00</t>
  </si>
  <si>
    <t>2709</t>
  </si>
  <si>
    <t>7 320,00</t>
  </si>
  <si>
    <t>900</t>
  </si>
  <si>
    <t>Gospodarka komunalna i ochrona środowiska</t>
  </si>
  <si>
    <t>34 392 522,00</t>
  </si>
  <si>
    <t>majątkowe</t>
  </si>
  <si>
    <t>4 982 861,16</t>
  </si>
  <si>
    <t>6297</t>
  </si>
  <si>
    <t>Środki na dofinansowanie własnych inwestycji gmin (związków gmin), powiatów (związków powiatów), samorządów województw, pozyskane z innych źródeł</t>
  </si>
  <si>
    <t>630</t>
  </si>
  <si>
    <t>Turystyka</t>
  </si>
  <si>
    <t>1 876 873,00</t>
  </si>
  <si>
    <t>1 595 342,00</t>
  </si>
  <si>
    <t>6299</t>
  </si>
  <si>
    <t>281 531,00</t>
  </si>
  <si>
    <t>139 000,00</t>
  </si>
  <si>
    <t>0760</t>
  </si>
  <si>
    <t>Wpływy z tytułu przekształcenia prawa użytkowania wieczystego przysługującego osobom fizycznym w prawo własności</t>
  </si>
  <si>
    <t>4 000,00</t>
  </si>
  <si>
    <t>0770</t>
  </si>
  <si>
    <t>Wpłaty z tytułu odpłatnego nabycia prawa własności oraz prawa użytkowania wieczystego nieruchomości</t>
  </si>
  <si>
    <t>130 000,00</t>
  </si>
  <si>
    <t>0870</t>
  </si>
  <si>
    <t>Wpływy ze sprzedaży składników majątkowych</t>
  </si>
  <si>
    <t>1 113 000,00</t>
  </si>
  <si>
    <t>8 111 934,16</t>
  </si>
  <si>
    <t>7 972 734,16</t>
  </si>
  <si>
    <t>Ogółem:</t>
  </si>
  <si>
    <t>42 504 456,16</t>
  </si>
  <si>
    <t>WYDATKI BUDŻETU GMINY STEPNICA NA ROK 2011</t>
  </si>
  <si>
    <t>Rozdział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</si>
  <si>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</si>
  <si>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</si>
  <si>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</si>
  <si>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</si>
  <si>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</si>
  <si>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</si>
  <si>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</si>
  <si>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</si>
  <si>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</si>
  <si>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</si>
  <si>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</si>
  <si>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</si>
  <si>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</si>
  <si>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</si>
  <si>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</si>
  <si>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</si>
  <si>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</si>
  <si>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</si>
  <si>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</si>
  <si>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</si>
  <si>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</si>
  <si>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</si>
  <si>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</si>
  <si>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</si>
  <si>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</si>
  <si>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</si>
  <si>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</si>
  <si>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</si>
  <si>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</si>
  <si>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</si>
  <si>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</si>
  <si>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</si>
  <si>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</si>
  <si>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</si>
  <si>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</si>
  <si>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79 695,81</t>
  </si>
  <si>
    <t>69 695,81</t>
  </si>
  <si>
    <t>0,00</t>
  </si>
  <si>
    <t>10 000,00</t>
  </si>
  <si>
    <t>01008</t>
  </si>
  <si>
    <t>Melioracje wodne</t>
  </si>
  <si>
    <t>62 695,81</t>
  </si>
  <si>
    <t>01030</t>
  </si>
  <si>
    <t>Izby rolnicze</t>
  </si>
  <si>
    <t>7 000,00</t>
  </si>
  <si>
    <t>01095</t>
  </si>
  <si>
    <t>Pozostała działalność</t>
  </si>
  <si>
    <t>510 000,00</t>
  </si>
  <si>
    <t>500 000,00</t>
  </si>
  <si>
    <t>05009</t>
  </si>
  <si>
    <t>Rybołówstwo i przetwórstwo ryb</t>
  </si>
  <si>
    <t>400</t>
  </si>
  <si>
    <t>Wytwarzanie i zaopatrywanie w energię elektryczną, gaz i wodę</t>
  </si>
  <si>
    <t>3 000 000,00</t>
  </si>
  <si>
    <t>40002</t>
  </si>
  <si>
    <t>Dostarczanie wody</t>
  </si>
  <si>
    <t>21 024 523,70</t>
  </si>
  <si>
    <t>2 183 800,00</t>
  </si>
  <si>
    <t>6 000,00</t>
  </si>
  <si>
    <t>2 177 800,00</t>
  </si>
  <si>
    <t>18 840 723,70</t>
  </si>
  <si>
    <t>10 000 000,00</t>
  </si>
  <si>
    <t>60004</t>
  </si>
  <si>
    <t>Lokalny transport zbiorowy</t>
  </si>
  <si>
    <t>38 600,00</t>
  </si>
  <si>
    <t>34 800,00</t>
  </si>
  <si>
    <t>3 800,00</t>
  </si>
  <si>
    <t>60013</t>
  </si>
  <si>
    <t>Drogi publiczne wojewódzkie</t>
  </si>
  <si>
    <t>565 000,00</t>
  </si>
  <si>
    <t>560 000,00</t>
  </si>
  <si>
    <t>60014</t>
  </si>
  <si>
    <t>Drogi publiczne powiatowe</t>
  </si>
  <si>
    <t>144 233,70</t>
  </si>
  <si>
    <t>60016</t>
  </si>
  <si>
    <t>Drogi publiczne gminne</t>
  </si>
  <si>
    <t>7 927 690,00</t>
  </si>
  <si>
    <t>295 000,00</t>
  </si>
  <si>
    <t>7 632 690,00</t>
  </si>
  <si>
    <t>60041</t>
  </si>
  <si>
    <t>Infrastruktura portowa</t>
  </si>
  <si>
    <t>12 349 000,00</t>
  </si>
  <si>
    <t>1 849 000,00</t>
  </si>
  <si>
    <t>1 843 000,00</t>
  </si>
  <si>
    <t>10 500 000,00</t>
  </si>
  <si>
    <t>472 755,00</t>
  </si>
  <si>
    <t>122 755,00</t>
  </si>
  <si>
    <t>107 755,00</t>
  </si>
  <si>
    <t>11 755,00</t>
  </si>
  <si>
    <t>96 000,00</t>
  </si>
  <si>
    <t>350 000,00</t>
  </si>
  <si>
    <t>63003</t>
  </si>
  <si>
    <t>Zadania w zakresie upowszechniania turystyki</t>
  </si>
  <si>
    <t>420 000,00</t>
  </si>
  <si>
    <t>55 000,00</t>
  </si>
  <si>
    <t>63095</t>
  </si>
  <si>
    <t>52 755,00</t>
  </si>
  <si>
    <t>41 000,00</t>
  </si>
  <si>
    <t>5 473 000,00</t>
  </si>
  <si>
    <t>233 000,00</t>
  </si>
  <si>
    <t>5 240 000,00</t>
  </si>
  <si>
    <t>70005</t>
  </si>
  <si>
    <t>Gospodarka gruntami i nieruchomościami</t>
  </si>
  <si>
    <t>759 000,00</t>
  </si>
  <si>
    <t>559 000,00</t>
  </si>
  <si>
    <t>200 000,00</t>
  </si>
  <si>
    <t>71004</t>
  </si>
  <si>
    <t>Plany zagospodarowania przestrzennego</t>
  </si>
  <si>
    <t>530 000,00</t>
  </si>
  <si>
    <t>71035</t>
  </si>
  <si>
    <t>Cmentarze</t>
  </si>
  <si>
    <t>229 000,00</t>
  </si>
  <si>
    <t>29 000,00</t>
  </si>
  <si>
    <t>2 235 008,00</t>
  </si>
  <si>
    <t>2 135 008,00</t>
  </si>
  <si>
    <t>2 011 708,00</t>
  </si>
  <si>
    <t>1 417 508,00</t>
  </si>
  <si>
    <t>594 200,00</t>
  </si>
  <si>
    <t>20 000,00</t>
  </si>
  <si>
    <t>77 300,00</t>
  </si>
  <si>
    <t>26 000,00</t>
  </si>
  <si>
    <t>100 000,00</t>
  </si>
  <si>
    <t>75011</t>
  </si>
  <si>
    <t>Urzędy wojewódzkie</t>
  </si>
  <si>
    <t>108 658,00</t>
  </si>
  <si>
    <t>88 158,00</t>
  </si>
  <si>
    <t>20 500,00</t>
  </si>
  <si>
    <t>75022</t>
  </si>
  <si>
    <t>Rady gmin (miast i miast na prawach powiatu)</t>
  </si>
  <si>
    <t>60 000,00</t>
  </si>
  <si>
    <t>52 000,00</t>
  </si>
  <si>
    <t>75023</t>
  </si>
  <si>
    <t>Urzędy gmin (miast i miast na prawach powiatu)</t>
  </si>
  <si>
    <t>1 837 350,00</t>
  </si>
  <si>
    <t>1 737 350,00</t>
  </si>
  <si>
    <t>1 737 050,00</t>
  </si>
  <si>
    <t>1 329 350,00</t>
  </si>
  <si>
    <t>407 700,00</t>
  </si>
  <si>
    <t>300,00</t>
  </si>
  <si>
    <t>75075</t>
  </si>
  <si>
    <t>Promocja jednostek samorządu terytorialnego</t>
  </si>
  <si>
    <t>75095</t>
  </si>
  <si>
    <t>79 000,00</t>
  </si>
  <si>
    <t>28 000,00</t>
  </si>
  <si>
    <t>370,00</t>
  </si>
  <si>
    <t>434,00</t>
  </si>
  <si>
    <t>75101</t>
  </si>
  <si>
    <t>Urzędy naczelnych organów władzy państwowej, kontroli i ochrony prawa</t>
  </si>
  <si>
    <t>442 409,00</t>
  </si>
  <si>
    <t>424 409,00</t>
  </si>
  <si>
    <t>185 245,00</t>
  </si>
  <si>
    <t>239 164,00</t>
  </si>
  <si>
    <t>75405</t>
  </si>
  <si>
    <t>Komendy powiatowe Policji</t>
  </si>
  <si>
    <t>75406</t>
  </si>
  <si>
    <t>Straż Graniczna</t>
  </si>
  <si>
    <t>75412</t>
  </si>
  <si>
    <t>Ochotnicze straże pożarne</t>
  </si>
  <si>
    <t>292 128,00</t>
  </si>
  <si>
    <t>274 128,00</t>
  </si>
  <si>
    <t>77 514,00</t>
  </si>
  <si>
    <t>196 614,00</t>
  </si>
  <si>
    <t>75414</t>
  </si>
  <si>
    <t>Obrona cywilna</t>
  </si>
  <si>
    <t>59 931,00</t>
  </si>
  <si>
    <t>41 881,00</t>
  </si>
  <si>
    <t>18 050,00</t>
  </si>
  <si>
    <t>75416</t>
  </si>
  <si>
    <t>Straż Miejska</t>
  </si>
  <si>
    <t>80 350,00</t>
  </si>
  <si>
    <t>65 850,00</t>
  </si>
  <si>
    <t>14 500,00</t>
  </si>
  <si>
    <t>42 600,00</t>
  </si>
  <si>
    <t>22 000,00</t>
  </si>
  <si>
    <t>20 600,00</t>
  </si>
  <si>
    <t>75647</t>
  </si>
  <si>
    <t>Pobór podatków, opłat i niepodatkowych należności budżetowych</t>
  </si>
  <si>
    <t>75818</t>
  </si>
  <si>
    <t>Rezerwy ogólne i celowe</t>
  </si>
  <si>
    <t>6 411 314,00</t>
  </si>
  <si>
    <t>4 988 714,00</t>
  </si>
  <si>
    <t>4 739 025,00</t>
  </si>
  <si>
    <t>3 629 982,00</t>
  </si>
  <si>
    <t>1 109 043,00</t>
  </si>
  <si>
    <t>57 780,00</t>
  </si>
  <si>
    <t>191 909,00</t>
  </si>
  <si>
    <t>1 422 600,00</t>
  </si>
  <si>
    <t>80101</t>
  </si>
  <si>
    <t>Szkoły podstawowe</t>
  </si>
  <si>
    <t>4 182 919,00</t>
  </si>
  <si>
    <t>2 778 919,00</t>
  </si>
  <si>
    <t>2 668 116,00</t>
  </si>
  <si>
    <t>2 003 299,00</t>
  </si>
  <si>
    <t>664 817,00</t>
  </si>
  <si>
    <t>110 803,00</t>
  </si>
  <si>
    <t>1 404 000,00</t>
  </si>
  <si>
    <t>80103</t>
  </si>
  <si>
    <t>Oddziały przedszkolne w szkołach podstawowych</t>
  </si>
  <si>
    <t>71 201,00</t>
  </si>
  <si>
    <t>67 601,00</t>
  </si>
  <si>
    <t>64 347,00</t>
  </si>
  <si>
    <t>53 966,00</t>
  </si>
  <si>
    <t>10 381,00</t>
  </si>
  <si>
    <t>3 254,00</t>
  </si>
  <si>
    <t>3 600,00</t>
  </si>
  <si>
    <t>80104</t>
  </si>
  <si>
    <t xml:space="preserve">Przedszkola </t>
  </si>
  <si>
    <t>415 528,00</t>
  </si>
  <si>
    <t>372 906,00</t>
  </si>
  <si>
    <t>319 559,00</t>
  </si>
  <si>
    <t>53 347,00</t>
  </si>
  <si>
    <t>30 780,00</t>
  </si>
  <si>
    <t>11 842,00</t>
  </si>
  <si>
    <t>80110</t>
  </si>
  <si>
    <t>Gimnazja</t>
  </si>
  <si>
    <t>1 432 638,00</t>
  </si>
  <si>
    <t>1 417 638,00</t>
  </si>
  <si>
    <t>1 351 628,00</t>
  </si>
  <si>
    <t>1 202 223,00</t>
  </si>
  <si>
    <t>149 405,00</t>
  </si>
  <si>
    <t>66 010,00</t>
  </si>
  <si>
    <t>80113</t>
  </si>
  <si>
    <t>Dowożenie uczniów do szkół</t>
  </si>
  <si>
    <t>237 680,00</t>
  </si>
  <si>
    <t>210 680,00</t>
  </si>
  <si>
    <t>48 935,00</t>
  </si>
  <si>
    <t>161 745,00</t>
  </si>
  <si>
    <t>27 000,00</t>
  </si>
  <si>
    <t>80146</t>
  </si>
  <si>
    <t>Dokształcanie i doskonalenie nauczycieli</t>
  </si>
  <si>
    <t>68 348,00</t>
  </si>
  <si>
    <t>80195</t>
  </si>
  <si>
    <t>3 000,00</t>
  </si>
  <si>
    <t>89 000,00</t>
  </si>
  <si>
    <t>86 000,00</t>
  </si>
  <si>
    <t>9 680,00</t>
  </si>
  <si>
    <t>76 320,00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</si>
  <si>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</si>
  <si>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</si>
  <si>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</si>
  <si>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</si>
  <si>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</si>
  <si>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</si>
  <si>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64 000,00</t>
  </si>
  <si>
    <t>54 320,00</t>
  </si>
  <si>
    <t>85195</t>
  </si>
  <si>
    <t>2 916 500,00</t>
  </si>
  <si>
    <t>713 800,00</t>
  </si>
  <si>
    <t>499 000,00</t>
  </si>
  <si>
    <t>214 800,00</t>
  </si>
  <si>
    <t>3 500,00</t>
  </si>
  <si>
    <t>2 199 200,00</t>
  </si>
  <si>
    <t>85202</t>
  </si>
  <si>
    <t>Domy pomocy społecznej</t>
  </si>
  <si>
    <t>81 500,00</t>
  </si>
  <si>
    <t>78 000,00</t>
  </si>
  <si>
    <t>85212</t>
  </si>
  <si>
    <t>Świadczenia rodzinne, świadczenia z funduszu alimentacyjnego oraz składki na ubezpieczenia emerytalne i rentowe z ubezpieczenia społecznego</t>
  </si>
  <si>
    <t>1 824 075,00</t>
  </si>
  <si>
    <t>108 375,00</t>
  </si>
  <si>
    <t>94 800,00</t>
  </si>
  <si>
    <t>13 575,00</t>
  </si>
  <si>
    <t>1 715 700,00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</si>
  <si>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</si>
  <si>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</si>
  <si>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48 000,00</t>
  </si>
  <si>
    <t>85214</t>
  </si>
  <si>
    <t>Zasiłki i pomoc w naturze oraz składki na ubezpieczenia emerytalne i rentowe</t>
  </si>
  <si>
    <t>144 000,00</t>
  </si>
  <si>
    <t>85215</t>
  </si>
  <si>
    <t>Dodatki mieszkaniowe</t>
  </si>
  <si>
    <t>85216</t>
  </si>
  <si>
    <t>Zasiłki stałe</t>
  </si>
  <si>
    <t>236 000,00</t>
  </si>
  <si>
    <t>85219</t>
  </si>
  <si>
    <t>Ośrodki pomocy społecznej</t>
  </si>
  <si>
    <t>273 725,00</t>
  </si>
  <si>
    <t>271 725,00</t>
  </si>
  <si>
    <t>240 300,00</t>
  </si>
  <si>
    <t>31 425,00</t>
  </si>
  <si>
    <t>85228</t>
  </si>
  <si>
    <t>Usługi opiekuńcze i specjalistyczne usługi opiekuńcze</t>
  </si>
  <si>
    <t>123 200,00</t>
  </si>
  <si>
    <t>121 700,00</t>
  </si>
  <si>
    <t>115 900,00</t>
  </si>
  <si>
    <t>5 800,00</t>
  </si>
  <si>
    <t>1 500,00</t>
  </si>
  <si>
    <t>85295</t>
  </si>
  <si>
    <t>136 000,00</t>
  </si>
  <si>
    <t>165 997,00</t>
  </si>
  <si>
    <t>85395</t>
  </si>
  <si>
    <t>854</t>
  </si>
  <si>
    <t>Edukacyjna opieka wychowawcza</t>
  </si>
  <si>
    <t>191 203,00</t>
  </si>
  <si>
    <t>87 822,00</t>
  </si>
  <si>
    <t>82 660,00</t>
  </si>
  <si>
    <t>5 162,00</t>
  </si>
  <si>
    <t>103 381,00</t>
  </si>
  <si>
    <t>85401</t>
  </si>
  <si>
    <t>Świetlice szkolne</t>
  </si>
  <si>
    <t>91 203,00</t>
  </si>
  <si>
    <t>3 381,00</t>
  </si>
  <si>
    <t>85415</t>
  </si>
  <si>
    <t>Pomoc materialna dla uczniów</t>
  </si>
  <si>
    <t>3 243 471,63</t>
  </si>
  <si>
    <t>929 446,28</t>
  </si>
  <si>
    <t>206 750,00</t>
  </si>
  <si>
    <t>722 696,28</t>
  </si>
  <si>
    <t>2 314 025,35</t>
  </si>
  <si>
    <t>90001</t>
  </si>
  <si>
    <t>Gospodarka ściekowa i ochrona wód</t>
  </si>
  <si>
    <t>2 284 000,00</t>
  </si>
  <si>
    <t>284 000,00</t>
  </si>
  <si>
    <t>2 000 000,00</t>
  </si>
  <si>
    <t>90003</t>
  </si>
  <si>
    <t>Oczyszczanie miast i wsi</t>
  </si>
  <si>
    <t>243 070,00</t>
  </si>
  <si>
    <t>106 750,00</t>
  </si>
  <si>
    <t>136 320,00</t>
  </si>
  <si>
    <t>90004</t>
  </si>
  <si>
    <t>Utrzymanie zieleni w miastach i gminach</t>
  </si>
  <si>
    <t>133 000,00</t>
  </si>
  <si>
    <t>115 000,00</t>
  </si>
  <si>
    <t>90015</t>
  </si>
  <si>
    <t>Oświetlenie ulic, placów i dróg</t>
  </si>
  <si>
    <t>193 025,35</t>
  </si>
  <si>
    <t>123 000,00</t>
  </si>
  <si>
    <t>70 025,35</t>
  </si>
  <si>
    <t>90095</t>
  </si>
  <si>
    <t>390 376,28</t>
  </si>
  <si>
    <t>146 376,28</t>
  </si>
  <si>
    <t>82 000,00</t>
  </si>
  <si>
    <t>64 376,28</t>
  </si>
  <si>
    <t>244 000,00</t>
  </si>
  <si>
    <t>921</t>
  </si>
  <si>
    <t>Kultura i ochrona dziedzictwa narodowego</t>
  </si>
  <si>
    <t>1 894 657,00</t>
  </si>
  <si>
    <t>1 027 990,00</t>
  </si>
  <si>
    <t>440 000,00</t>
  </si>
  <si>
    <t>521 603,00</t>
  </si>
  <si>
    <t>66 387,00</t>
  </si>
  <si>
    <t>866 667,00</t>
  </si>
  <si>
    <t>346 667,00</t>
  </si>
  <si>
    <t>92109</t>
  </si>
  <si>
    <t>Domy i ośrodki kultury, świetlice i kluby</t>
  </si>
  <si>
    <t>1 753 254,00</t>
  </si>
  <si>
    <t>886 587,00</t>
  </si>
  <si>
    <t>380 200,00</t>
  </si>
  <si>
    <t>92116</t>
  </si>
  <si>
    <t>Biblioteki</t>
  </si>
  <si>
    <t>91 403,00</t>
  </si>
  <si>
    <t>92120</t>
  </si>
  <si>
    <t>Ochrona zabytków i opieka nad zabytkami</t>
  </si>
  <si>
    <t>926</t>
  </si>
  <si>
    <t>Kultura fizyczna i sport</t>
  </si>
  <si>
    <t>7 550 000,00</t>
  </si>
  <si>
    <t>1 550 000,00</t>
  </si>
  <si>
    <t>1 400 000,00</t>
  </si>
  <si>
    <t>1 385 000,00</t>
  </si>
  <si>
    <t>6 000 000,00</t>
  </si>
  <si>
    <t>92601</t>
  </si>
  <si>
    <t>Obiekty sportowe</t>
  </si>
  <si>
    <t>7 345 000,00</t>
  </si>
  <si>
    <t>1 345 000,00</t>
  </si>
  <si>
    <t>1 330 000,00</t>
  </si>
  <si>
    <t>92604</t>
  </si>
  <si>
    <t>Instytucje kultury fizycznej</t>
  </si>
  <si>
    <t>90 000,00</t>
  </si>
  <si>
    <t>80 000,00</t>
  </si>
  <si>
    <t>92605</t>
  </si>
  <si>
    <t>Zadania w zakresie kultury fizycznej i sportu</t>
  </si>
  <si>
    <t>45 000,00</t>
  </si>
  <si>
    <t>Wydatki razem:</t>
  </si>
  <si>
    <t>56 601 938,14</t>
  </si>
  <si>
    <t>17 767 922,09</t>
  </si>
  <si>
    <t>14 138 865,09</t>
  </si>
  <si>
    <t>6 085 950,00</t>
  </si>
  <si>
    <t>8 052 915,09</t>
  </si>
  <si>
    <t>780 883,00</t>
  </si>
  <si>
    <t>2 589 790,00</t>
  </si>
  <si>
    <t>258 384,00</t>
  </si>
  <si>
    <t>38 834 016,05</t>
  </si>
  <si>
    <t>10 346 667,00</t>
  </si>
  <si>
    <t>Załącznik nr 2</t>
  </si>
  <si>
    <t>Załącznik nr 3</t>
  </si>
  <si>
    <t>Przychody i rozchody budżetu w 2011r.</t>
  </si>
  <si>
    <t>w złotych</t>
  </si>
  <si>
    <t>Lp.</t>
  </si>
  <si>
    <t>Treść</t>
  </si>
  <si>
    <t>Klasyfikacja
§</t>
  </si>
  <si>
    <t>Kwota</t>
  </si>
  <si>
    <t>3</t>
  </si>
  <si>
    <t>Przychody ogółem:</t>
  </si>
  <si>
    <t>14 397 481,98</t>
  </si>
  <si>
    <t>Nadwyżki z lat ubiegłych</t>
  </si>
  <si>
    <t>957</t>
  </si>
  <si>
    <t>5 397 481,98</t>
  </si>
  <si>
    <t>Przelewy z rachunków lokat</t>
  </si>
  <si>
    <t>994</t>
  </si>
  <si>
    <t>9 000 000,00</t>
  </si>
  <si>
    <t>Rozchody ogółem:</t>
  </si>
  <si>
    <t>300 000,00</t>
  </si>
  <si>
    <t>Udzielone pożyczki i kredyty</t>
  </si>
  <si>
    <t>991</t>
  </si>
  <si>
    <t>Dochody i wydatki budżetu Gminy Stepnica</t>
  </si>
  <si>
    <t>związane z realizacją zadań z zakresu administracji rządowej i innych zadań</t>
  </si>
  <si>
    <t>Dotacje</t>
  </si>
  <si>
    <t>Wydatki</t>
  </si>
  <si>
    <t>Z tego:</t>
  </si>
  <si>
    <t>w tym :</t>
  </si>
  <si>
    <t>wydatki jednostek budzetowych</t>
  </si>
  <si>
    <t>840,00</t>
  </si>
  <si>
    <t>Świadczenia rodzinne, świadczenia z funduszu alimentacyjneego oraz składki na ubezpieczenia emerytalne i rentowe z ubezpieczenia społecznego</t>
  </si>
  <si>
    <t>Załącznik nr 4</t>
  </si>
  <si>
    <t>zleconych odrębnymi ustawami w 2011r.</t>
  </si>
  <si>
    <t xml:space="preserve">związane z realizacją zadań wykonywanych na podstawiwe porozumień (umów) </t>
  </si>
  <si>
    <t>Dotacje
ogółem</t>
  </si>
  <si>
    <t>Wydatki
ogółem
(6+11)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</si>
  <si>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</si>
  <si>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</si>
  <si>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</si>
  <si>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</si>
  <si>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</si>
  <si>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</si>
  <si>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i składki od nich naliczane</t>
  </si>
  <si>
    <t>Wydatki związane z realizacją zadań statutowych</t>
  </si>
  <si>
    <t>Ogółem</t>
  </si>
  <si>
    <t>między jednostkami samorządu terytorianego w 2011r.</t>
  </si>
  <si>
    <t>Załącznik nr 5</t>
  </si>
  <si>
    <t>Wydatki jednostek pomocniczych</t>
  </si>
  <si>
    <t>w zł</t>
  </si>
  <si>
    <t>Jednostka pomocnicza</t>
  </si>
  <si>
    <t>Plan wydatków</t>
  </si>
  <si>
    <t>ogółem na 2010r.</t>
  </si>
  <si>
    <t>Fundusz sołecki</t>
  </si>
  <si>
    <t>Pozostałe wydatki</t>
  </si>
  <si>
    <t>Sołectwo Budzień</t>
  </si>
  <si>
    <t>Sołectwo Bogusławie</t>
  </si>
  <si>
    <t>Sołectwo Widzieńsko</t>
  </si>
  <si>
    <t>Sołectwo Stepnica</t>
  </si>
  <si>
    <t>Sołectwo Stepniczka</t>
  </si>
  <si>
    <t>Sołectwo Miłowo</t>
  </si>
  <si>
    <t>Sołectwo Zielonczyn</t>
  </si>
  <si>
    <t>Sołectwo Żarnówko</t>
  </si>
  <si>
    <t>Sołectwo Żarnowo</t>
  </si>
  <si>
    <t>Sołectwo Łąka</t>
  </si>
  <si>
    <t>Sołectwo Racimierz</t>
  </si>
  <si>
    <t xml:space="preserve">Zakup urządzeń na plac zabaw </t>
  </si>
  <si>
    <t>Sołectwo Jarszewko</t>
  </si>
  <si>
    <t>Wykonanie i zakup urządzeń na plac zabaw</t>
  </si>
  <si>
    <t>Sołectwo Piaski Małe</t>
  </si>
  <si>
    <t>Budowa pomostu drewnianego na plazy i wyposazenie terenu plaży</t>
  </si>
  <si>
    <t>Sołectwo Kopice</t>
  </si>
  <si>
    <t>Sołectwo Czarnocin</t>
  </si>
  <si>
    <t>Sołectwo Gąsierzyno</t>
  </si>
  <si>
    <t>Razem:</t>
  </si>
  <si>
    <t>Zakup wiaty przystankowej</t>
  </si>
  <si>
    <t>Wyposażenie placu spotkań w mała architekturę</t>
  </si>
  <si>
    <t>Adaptacja strychu na potrzeby świetlicy</t>
  </si>
  <si>
    <t>Wyposażenie plaży w sprzęt</t>
  </si>
  <si>
    <t>Modernizacja chodników</t>
  </si>
  <si>
    <t>Remont swietlicy wiejskiej i wyposażenie</t>
  </si>
  <si>
    <t>Oświetlenie ulicy Podgórnej w Żarnowie</t>
  </si>
  <si>
    <t>Umocnienie rowu przy drodze na przystań</t>
  </si>
  <si>
    <t>w ramach budżetu Gminy Stepnica w 2011r.</t>
  </si>
  <si>
    <t>Załącznik Nr 7</t>
  </si>
  <si>
    <t>Nr I/  /10</t>
  </si>
  <si>
    <t>z dnia grudnia 2010r.</t>
  </si>
  <si>
    <t>Dotacje podmiotowe dla jednostek sektora finansów publicznych
udzielone z budżetu Gminy Stepnica w 2011 r.</t>
  </si>
  <si>
    <t>Nazwa instytucji</t>
  </si>
  <si>
    <t>Kwota dotacji</t>
  </si>
  <si>
    <t>1.</t>
  </si>
  <si>
    <t xml:space="preserve">Gminny Ośrodek Kultury w Stepnicy </t>
  </si>
  <si>
    <t>2.</t>
  </si>
  <si>
    <t>Gminny Ośrodek Kultury w Stepnicy</t>
  </si>
  <si>
    <t>3.</t>
  </si>
  <si>
    <t>Biblioteka Publicnza w Stepnicy</t>
  </si>
  <si>
    <t>Załącznik Nr 8</t>
  </si>
  <si>
    <t>Dotacje celowe udzielone z budżetu Gminy Stepnica na zadania własne gminy realizowane przez podmioty nienależące do sektora finansów publicznych w 2011r.</t>
  </si>
  <si>
    <t>Nazwa zadania</t>
  </si>
  <si>
    <t>Program wspierania rolnictwa</t>
  </si>
  <si>
    <t>Turystyka i rekreacja</t>
  </si>
  <si>
    <t>Prace remontowe i konserwatorskie obiektów zabytkowych</t>
  </si>
  <si>
    <t>4.</t>
  </si>
  <si>
    <t>5.</t>
  </si>
  <si>
    <t>Sport masowy</t>
  </si>
  <si>
    <t>Załącznik Nr 9</t>
  </si>
  <si>
    <t>Dotacje celowe udzielone z budżetu Gminy Stepnica na zadania własne gminy realizowane przez podmioty należące do sektora finansów publicznych w 2011r.</t>
  </si>
  <si>
    <t>Konkurs fotograficzny</t>
  </si>
  <si>
    <t>Dowozy szkolne osób niepełnosprawnych</t>
  </si>
  <si>
    <t>Opieka nad osobami chorymi</t>
  </si>
  <si>
    <t>Zachowanie kultury regionu</t>
  </si>
  <si>
    <t>6.</t>
  </si>
  <si>
    <t>7.</t>
  </si>
  <si>
    <t>Załącznik Nr 10</t>
  </si>
  <si>
    <t>Dotacje celowe związane z realizacją zadań wykonywanych na podstawie porozumień (umów) między jednostkami samorządu terytorialnego, a Gminą Stepnica w 2011r.</t>
  </si>
  <si>
    <t xml:space="preserve">Kwota dotacji </t>
  </si>
  <si>
    <t>Uczęśzczanie dzieci z Gminy Stepnica do przedszkoli w innych gminach</t>
  </si>
  <si>
    <t>Partycypacja w kosztach utrzymania punktu opieki kryzysowej</t>
  </si>
  <si>
    <t>Partycypacja w kosztach Schroniska dla bezdomnych</t>
  </si>
  <si>
    <t>Załącznik nr 6</t>
  </si>
  <si>
    <t>Rozdz.</t>
  </si>
  <si>
    <t>Nazwa programu</t>
  </si>
  <si>
    <t>Nazwa projektu</t>
  </si>
  <si>
    <t>Lata realizacji projektu</t>
  </si>
  <si>
    <t>Wartość całkowita projektu
(w zł)</t>
  </si>
  <si>
    <t>Planowane płatności w latach w ramach projektu</t>
  </si>
  <si>
    <t>2011 r.</t>
  </si>
  <si>
    <t>2012 r.</t>
  </si>
  <si>
    <t>PO RYBY 2007-2013</t>
  </si>
  <si>
    <t>RPO WZ</t>
  </si>
  <si>
    <t>Budowa infrastruktury rekreacyjnej i żeglarskiej w Stepnicy</t>
  </si>
  <si>
    <t>PROW</t>
  </si>
  <si>
    <t>Program Operacyjny Inowacyjna Gospodarka</t>
  </si>
  <si>
    <t>Wprowadzenie systemu E-urząd do Urzędu i jednostek podległych Gminy Stepnica</t>
  </si>
  <si>
    <t>2009-2011</t>
  </si>
  <si>
    <t>Przeciwdziałanie wykluczeniu cyfrowemu - Internet dla mieszkańców Gminy Stepnica</t>
  </si>
  <si>
    <t>2009-2013</t>
  </si>
  <si>
    <t>POKL</t>
  </si>
  <si>
    <t>Aktywizacja zawodowa ludności "Z bezradności do aktywności"</t>
  </si>
  <si>
    <t>2008-2013</t>
  </si>
  <si>
    <t>2009-2012</t>
  </si>
  <si>
    <t>Budowa 4 małych boisk sportowych z infrastrukturą towarzyszącą we wsiach Czarnocin, Miłowo,  Łaka i Stepniczka</t>
  </si>
  <si>
    <t>Budowa wielofunkcyjnego boiska sportowego w Stepnicy</t>
  </si>
  <si>
    <t>Limity wydatków Gminy Stepnica</t>
  </si>
  <si>
    <t>na wieloletnie programy inwestycyjne realizowane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</si>
  <si>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</si>
  <si>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</si>
  <si>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</si>
  <si>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</si>
  <si>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</si>
  <si>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 xml:space="preserve">Gmina Stepnica - Urząd Gminy </t>
  </si>
  <si>
    <t>Modernizacja sieci wodociągowej i dokończenie zwodociągowania Gminy Stepnica</t>
  </si>
  <si>
    <t>2010-2013</t>
  </si>
  <si>
    <t>Budowa i modernizacja dróg gminnych</t>
  </si>
  <si>
    <t>2010-2011</t>
  </si>
  <si>
    <t>Budowa budownictwa mieszkaniowego</t>
  </si>
  <si>
    <t>Modernizacja kotłowni i instalacji c.o. w ZSP w Stepnicy</t>
  </si>
  <si>
    <t>Wymiana instalacji elektrycznej w ZSP w Stepnicy</t>
  </si>
  <si>
    <t>2010-2012</t>
  </si>
  <si>
    <t>Budowa Centrum rekracji w parku Stepnica</t>
  </si>
  <si>
    <t>Załącznik Nr 11</t>
  </si>
  <si>
    <t>Załącznik Nr 12</t>
  </si>
  <si>
    <t>Modernizacja i remont portu rybackiego w Stepnicy III etap wartość netto</t>
  </si>
  <si>
    <t>2011-2012</t>
  </si>
  <si>
    <t>w latach 2011-2014</t>
  </si>
  <si>
    <t>2014 r.</t>
  </si>
  <si>
    <t>2013 r.</t>
  </si>
  <si>
    <t>„Teraz My" - GOK</t>
  </si>
  <si>
    <t>Przebudowa portu kolejowego w porcie morskim w Stepnicy</t>
  </si>
  <si>
    <t>2011r.</t>
  </si>
  <si>
    <t>2012r.</t>
  </si>
  <si>
    <t>2013r.</t>
  </si>
  <si>
    <t>2014r.</t>
  </si>
  <si>
    <t>Limity wydatków GminyStepnica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 realizowane w latach 2011-2014</t>
  </si>
  <si>
    <t>„Budowa kanalizacji sanitarnej wsi Żarnówko"</t>
  </si>
  <si>
    <t>Budowa placów zabaw w miejscowościach : Bogusławie, Budzień, Jarszewko, Kopice, Widzieńsko, Zielończyn, Żarnówko, Żarnowo, Miłowo, Łąka, Stepniczka, Czarnocin</t>
  </si>
  <si>
    <t>Budowa domu kultury w Racimierzu</t>
  </si>
  <si>
    <t>Budowa  lub modrnizacja świetlic wiejskich w Czarnocinie, Kopicach, Widzieńsku, Gąsierzynie i Racimierzu.</t>
  </si>
  <si>
    <t>Budowa Hali Widowiskowo-Sportowej w Stepnicy netto</t>
  </si>
  <si>
    <t>PROW - Leader+</t>
  </si>
  <si>
    <t>Małe projekty rezerwa na konkursy</t>
  </si>
</sst>
</file>

<file path=xl/styles.xml><?xml version="1.0" encoding="utf-8"?>
<styleSheet xmlns="http://schemas.openxmlformats.org/spreadsheetml/2006/main">
  <fonts count="3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2"/>
      <color indexed="8"/>
      <name val="Arial"/>
      <charset val="1"/>
    </font>
    <font>
      <sz val="6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i/>
      <u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/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18" xfId="0" applyNumberFormat="1" applyFont="1" applyFill="1" applyBorder="1" applyAlignment="1" applyProtection="1">
      <alignment horizontal="right" vertical="center" wrapText="1"/>
    </xf>
    <xf numFmtId="0" fontId="5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right" vertical="center" wrapText="1"/>
    </xf>
    <xf numFmtId="0" fontId="15" fillId="0" borderId="18" xfId="0" applyNumberFormat="1" applyFont="1" applyFill="1" applyBorder="1" applyAlignment="1" applyProtection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right" vertical="center" wrapText="1"/>
    </xf>
    <xf numFmtId="0" fontId="18" fillId="0" borderId="18" xfId="0" applyNumberFormat="1" applyFont="1" applyFill="1" applyBorder="1" applyAlignment="1" applyProtection="1">
      <alignment horizontal="right" vertical="center" wrapText="1"/>
    </xf>
    <xf numFmtId="0" fontId="17" fillId="0" borderId="18" xfId="0" applyNumberFormat="1" applyFont="1" applyFill="1" applyBorder="1" applyAlignment="1" applyProtection="1">
      <alignment horizontal="right" vertical="center" wrapText="1"/>
    </xf>
    <xf numFmtId="0" fontId="18" fillId="0" borderId="2" xfId="0" applyNumberFormat="1" applyFont="1" applyFill="1" applyBorder="1" applyAlignment="1" applyProtection="1">
      <alignment horizontal="right" vertical="center" wrapText="1"/>
    </xf>
    <xf numFmtId="0" fontId="17" fillId="0" borderId="2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right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</xf>
    <xf numFmtId="0" fontId="21" fillId="2" borderId="18" xfId="0" applyNumberFormat="1" applyFont="1" applyFill="1" applyBorder="1" applyAlignment="1" applyProtection="1">
      <alignment horizontal="center" vertical="center" wrapText="1"/>
    </xf>
    <xf numFmtId="0" fontId="21" fillId="2" borderId="3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right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left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15" fillId="0" borderId="23" xfId="0" applyNumberFormat="1" applyFont="1" applyFill="1" applyBorder="1" applyAlignment="1" applyProtection="1">
      <alignment vertical="center" wrapText="1"/>
    </xf>
    <xf numFmtId="0" fontId="15" fillId="0" borderId="24" xfId="0" applyNumberFormat="1" applyFont="1" applyFill="1" applyBorder="1" applyAlignment="1" applyProtection="1">
      <alignment vertical="center" wrapText="1"/>
    </xf>
    <xf numFmtId="0" fontId="15" fillId="0" borderId="25" xfId="0" applyNumberFormat="1" applyFont="1" applyFill="1" applyBorder="1" applyAlignment="1" applyProtection="1">
      <alignment vertical="center" wrapText="1"/>
    </xf>
    <xf numFmtId="0" fontId="15" fillId="0" borderId="26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31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0" fontId="12" fillId="3" borderId="32" xfId="0" applyNumberFormat="1" applyFont="1" applyFill="1" applyBorder="1" applyAlignment="1" applyProtection="1">
      <alignment horizontal="center" vertical="center" wrapText="1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left" vertical="center" wrapText="1"/>
    </xf>
    <xf numFmtId="4" fontId="12" fillId="3" borderId="32" xfId="0" applyNumberFormat="1" applyFont="1" applyFill="1" applyBorder="1" applyAlignment="1" applyProtection="1">
      <alignment horizontal="right" vertical="center" wrapText="1"/>
    </xf>
    <xf numFmtId="0" fontId="30" fillId="0" borderId="0" xfId="0" applyFont="1"/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left" vertical="center" wrapText="1"/>
    </xf>
    <xf numFmtId="4" fontId="12" fillId="0" borderId="32" xfId="0" applyNumberFormat="1" applyFont="1" applyFill="1" applyBorder="1" applyAlignment="1" applyProtection="1">
      <alignment horizontal="right" vertical="center" wrapText="1"/>
    </xf>
    <xf numFmtId="4" fontId="12" fillId="0" borderId="31" xfId="0" applyNumberFormat="1" applyFont="1" applyFill="1" applyBorder="1" applyAlignment="1" applyProtection="1">
      <alignment horizontal="right" vertical="center" wrapText="1"/>
    </xf>
    <xf numFmtId="4" fontId="12" fillId="3" borderId="31" xfId="0" applyNumberFormat="1" applyFont="1" applyFill="1" applyBorder="1" applyAlignment="1" applyProtection="1">
      <alignment horizontal="right" vertical="center" wrapText="1"/>
    </xf>
    <xf numFmtId="4" fontId="11" fillId="3" borderId="32" xfId="0" applyNumberFormat="1" applyFont="1" applyFill="1" applyBorder="1" applyAlignment="1" applyProtection="1">
      <alignment horizontal="right" vertical="center" wrapText="1"/>
    </xf>
    <xf numFmtId="4" fontId="11" fillId="3" borderId="31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32" fillId="0" borderId="55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33" fillId="0" borderId="48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4" fontId="26" fillId="0" borderId="57" xfId="0" applyNumberFormat="1" applyFont="1" applyBorder="1" applyAlignment="1">
      <alignment vertical="center"/>
    </xf>
    <xf numFmtId="4" fontId="26" fillId="0" borderId="57" xfId="0" applyNumberFormat="1" applyFont="1" applyBorder="1" applyAlignment="1">
      <alignment vertical="top" wrapText="1"/>
    </xf>
    <xf numFmtId="4" fontId="32" fillId="0" borderId="57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49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29" fillId="0" borderId="57" xfId="0" applyFont="1" applyBorder="1" applyAlignment="1">
      <alignment horizontal="center"/>
    </xf>
    <xf numFmtId="4" fontId="32" fillId="0" borderId="57" xfId="0" applyNumberFormat="1" applyFont="1" applyBorder="1"/>
    <xf numFmtId="0" fontId="1" fillId="0" borderId="57" xfId="0" applyFont="1" applyBorder="1" applyAlignment="1">
      <alignment horizontal="center"/>
    </xf>
    <xf numFmtId="0" fontId="1" fillId="0" borderId="57" xfId="0" applyFont="1" applyBorder="1"/>
    <xf numFmtId="4" fontId="1" fillId="0" borderId="57" xfId="0" applyNumberFormat="1" applyFont="1" applyBorder="1"/>
    <xf numFmtId="0" fontId="1" fillId="0" borderId="25" xfId="0" applyFont="1" applyBorder="1"/>
    <xf numFmtId="0" fontId="1" fillId="0" borderId="57" xfId="0" applyFont="1" applyBorder="1" applyAlignment="1">
      <alignment wrapText="1"/>
    </xf>
    <xf numFmtId="0" fontId="1" fillId="0" borderId="57" xfId="0" applyFont="1" applyFill="1" applyBorder="1"/>
    <xf numFmtId="0" fontId="1" fillId="0" borderId="57" xfId="0" quotePrefix="1" applyFont="1" applyBorder="1" applyAlignment="1">
      <alignment horizontal="center"/>
    </xf>
    <xf numFmtId="0" fontId="27" fillId="0" borderId="0" xfId="0" applyFont="1" applyAlignment="1">
      <alignment vertical="top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0" fontId="26" fillId="0" borderId="57" xfId="0" applyFont="1" applyFill="1" applyBorder="1" applyAlignment="1">
      <alignment wrapText="1"/>
    </xf>
    <xf numFmtId="4" fontId="26" fillId="0" borderId="57" xfId="0" applyNumberFormat="1" applyFont="1" applyFill="1" applyBorder="1"/>
    <xf numFmtId="0" fontId="26" fillId="0" borderId="57" xfId="0" quotePrefix="1" applyFont="1" applyFill="1" applyBorder="1" applyAlignment="1">
      <alignment horizontal="center"/>
    </xf>
    <xf numFmtId="49" fontId="26" fillId="0" borderId="57" xfId="0" quotePrefix="1" applyNumberFormat="1" applyFont="1" applyFill="1" applyBorder="1" applyAlignment="1">
      <alignment horizontal="center"/>
    </xf>
    <xf numFmtId="4" fontId="26" fillId="0" borderId="0" xfId="0" applyNumberFormat="1" applyFont="1" applyAlignment="1">
      <alignment vertical="center"/>
    </xf>
    <xf numFmtId="0" fontId="31" fillId="0" borderId="0" xfId="0" applyFont="1" applyFill="1" applyAlignment="1">
      <alignment horizontal="right"/>
    </xf>
    <xf numFmtId="0" fontId="36" fillId="0" borderId="57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top"/>
    </xf>
    <xf numFmtId="0" fontId="26" fillId="0" borderId="57" xfId="0" quotePrefix="1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vertical="center" wrapText="1"/>
    </xf>
    <xf numFmtId="4" fontId="26" fillId="0" borderId="57" xfId="0" applyNumberFormat="1" applyFont="1" applyFill="1" applyBorder="1" applyAlignment="1">
      <alignment vertical="center"/>
    </xf>
    <xf numFmtId="4" fontId="26" fillId="0" borderId="0" xfId="0" applyNumberFormat="1" applyFont="1" applyFill="1"/>
    <xf numFmtId="0" fontId="26" fillId="0" borderId="5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7" fillId="0" borderId="5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6" fillId="0" borderId="57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4" fontId="32" fillId="0" borderId="57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vertical="center"/>
    </xf>
    <xf numFmtId="4" fontId="26" fillId="0" borderId="57" xfId="0" applyNumberFormat="1" applyFont="1" applyFill="1" applyBorder="1" applyAlignment="1"/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15" fillId="0" borderId="20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15" fillId="0" borderId="27" xfId="0" applyNumberFormat="1" applyFont="1" applyFill="1" applyBorder="1" applyAlignment="1" applyProtection="1">
      <alignment horizontal="center" vertical="center" wrapText="1"/>
    </xf>
    <xf numFmtId="0" fontId="15" fillId="0" borderId="30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1" fillId="3" borderId="32" xfId="0" applyNumberFormat="1" applyFont="1" applyFill="1" applyBorder="1" applyAlignment="1" applyProtection="1">
      <alignment horizontal="center" vertical="center" wrapText="1"/>
    </xf>
    <xf numFmtId="0" fontId="11" fillId="3" borderId="33" xfId="0" applyNumberFormat="1" applyFont="1" applyFill="1" applyBorder="1" applyAlignment="1" applyProtection="1">
      <alignment horizontal="center" vertical="center" wrapText="1"/>
    </xf>
    <xf numFmtId="0" fontId="11" fillId="3" borderId="34" xfId="0" applyNumberFormat="1" applyFont="1" applyFill="1" applyBorder="1" applyAlignment="1" applyProtection="1">
      <alignment horizontal="center" vertical="center" wrapText="1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8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7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32" fillId="3" borderId="23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2" fillId="3" borderId="48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 wrapText="1"/>
    </xf>
    <xf numFmtId="0" fontId="32" fillId="3" borderId="4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opLeftCell="A115" workbookViewId="0">
      <selection activeCell="H9" sqref="H9"/>
    </sheetView>
  </sheetViews>
  <sheetFormatPr defaultRowHeight="15"/>
  <cols>
    <col min="1" max="1" width="5" style="1" customWidth="1"/>
    <col min="2" max="2" width="5.75" style="1" customWidth="1"/>
    <col min="3" max="3" width="70" style="1" customWidth="1"/>
    <col min="4" max="4" width="11.375" style="1" customWidth="1"/>
    <col min="5" max="16384" width="9" style="1"/>
  </cols>
  <sheetData>
    <row r="1" spans="1:4" ht="14.25" customHeight="1">
      <c r="D1" s="2" t="s">
        <v>0</v>
      </c>
    </row>
    <row r="2" spans="1:4" ht="14.25" customHeight="1">
      <c r="A2" s="3"/>
      <c r="B2" s="4"/>
      <c r="C2" s="4"/>
      <c r="D2" s="2" t="s">
        <v>1</v>
      </c>
    </row>
    <row r="3" spans="1:4" ht="14.25" customHeight="1">
      <c r="A3" s="3"/>
      <c r="B3" s="4"/>
      <c r="C3" s="4"/>
      <c r="D3" s="2" t="s">
        <v>2</v>
      </c>
    </row>
    <row r="4" spans="1:4" ht="14.25" customHeight="1">
      <c r="A4" s="3"/>
      <c r="B4" s="4"/>
      <c r="C4" s="4"/>
      <c r="D4" s="2" t="s">
        <v>3</v>
      </c>
    </row>
    <row r="5" spans="1:4" ht="20.25" customHeight="1">
      <c r="A5" s="146" t="s">
        <v>4</v>
      </c>
      <c r="B5" s="146"/>
      <c r="C5" s="146"/>
    </row>
    <row r="6" spans="1:4" ht="14.25" customHeight="1">
      <c r="A6" s="5"/>
      <c r="B6" s="6"/>
      <c r="C6" s="6"/>
    </row>
    <row r="7" spans="1:4" s="9" customFormat="1" ht="18" customHeight="1">
      <c r="A7" s="7" t="s">
        <v>5</v>
      </c>
      <c r="B7" s="7" t="s">
        <v>6</v>
      </c>
      <c r="C7" s="7" t="s">
        <v>7</v>
      </c>
      <c r="D7" s="8" t="s">
        <v>8</v>
      </c>
    </row>
    <row r="8" spans="1:4" s="12" customFormat="1" ht="12" customHeight="1">
      <c r="A8" s="10" t="s">
        <v>9</v>
      </c>
      <c r="B8" s="10">
        <v>2</v>
      </c>
      <c r="C8" s="10">
        <v>3</v>
      </c>
      <c r="D8" s="11">
        <v>4</v>
      </c>
    </row>
    <row r="9" spans="1:4" ht="14.25" customHeight="1">
      <c r="A9" s="142" t="s">
        <v>10</v>
      </c>
      <c r="B9" s="143"/>
      <c r="C9" s="143"/>
      <c r="D9" s="147"/>
    </row>
    <row r="10" spans="1:4" s="9" customFormat="1" ht="14.25" customHeight="1">
      <c r="A10" s="13" t="s">
        <v>11</v>
      </c>
      <c r="B10" s="14"/>
      <c r="C10" s="15" t="s">
        <v>12</v>
      </c>
      <c r="D10" s="16" t="s">
        <v>13</v>
      </c>
    </row>
    <row r="11" spans="1:4" ht="24.95" customHeight="1">
      <c r="A11" s="17"/>
      <c r="B11" s="10" t="s">
        <v>14</v>
      </c>
      <c r="C11" s="18" t="s">
        <v>15</v>
      </c>
      <c r="D11" s="19" t="s">
        <v>13</v>
      </c>
    </row>
    <row r="12" spans="1:4" s="9" customFormat="1" ht="14.25" customHeight="1">
      <c r="A12" s="13" t="s">
        <v>16</v>
      </c>
      <c r="B12" s="14"/>
      <c r="C12" s="15" t="s">
        <v>17</v>
      </c>
      <c r="D12" s="16" t="s">
        <v>18</v>
      </c>
    </row>
    <row r="13" spans="1:4" ht="24.95" customHeight="1">
      <c r="A13" s="17"/>
      <c r="B13" s="10" t="s">
        <v>14</v>
      </c>
      <c r="C13" s="18" t="s">
        <v>15</v>
      </c>
      <c r="D13" s="19" t="s">
        <v>19</v>
      </c>
    </row>
    <row r="14" spans="1:4" ht="14.25" customHeight="1">
      <c r="A14" s="17"/>
      <c r="B14" s="10" t="s">
        <v>20</v>
      </c>
      <c r="C14" s="18" t="s">
        <v>21</v>
      </c>
      <c r="D14" s="19" t="s">
        <v>22</v>
      </c>
    </row>
    <row r="15" spans="1:4" s="9" customFormat="1" ht="14.25" customHeight="1">
      <c r="A15" s="13" t="s">
        <v>23</v>
      </c>
      <c r="B15" s="14"/>
      <c r="C15" s="15" t="s">
        <v>24</v>
      </c>
      <c r="D15" s="16" t="s">
        <v>25</v>
      </c>
    </row>
    <row r="16" spans="1:4" ht="14.25" customHeight="1">
      <c r="A16" s="17"/>
      <c r="B16" s="10" t="s">
        <v>26</v>
      </c>
      <c r="C16" s="18" t="s">
        <v>27</v>
      </c>
      <c r="D16" s="19" t="s">
        <v>28</v>
      </c>
    </row>
    <row r="17" spans="1:4" ht="24.95" customHeight="1">
      <c r="A17" s="17"/>
      <c r="B17" s="10" t="s">
        <v>14</v>
      </c>
      <c r="C17" s="18" t="s">
        <v>15</v>
      </c>
      <c r="D17" s="19" t="s">
        <v>29</v>
      </c>
    </row>
    <row r="18" spans="1:4" ht="14.25" customHeight="1">
      <c r="A18" s="17"/>
      <c r="B18" s="10" t="s">
        <v>30</v>
      </c>
      <c r="C18" s="18" t="s">
        <v>31</v>
      </c>
      <c r="D18" s="19" t="s">
        <v>32</v>
      </c>
    </row>
    <row r="19" spans="1:4" s="9" customFormat="1" ht="14.25" customHeight="1">
      <c r="A19" s="13" t="s">
        <v>33</v>
      </c>
      <c r="B19" s="14"/>
      <c r="C19" s="15" t="s">
        <v>34</v>
      </c>
      <c r="D19" s="16" t="s">
        <v>35</v>
      </c>
    </row>
    <row r="20" spans="1:4" ht="24.95" customHeight="1">
      <c r="A20" s="17"/>
      <c r="B20" s="10" t="s">
        <v>14</v>
      </c>
      <c r="C20" s="18" t="s">
        <v>15</v>
      </c>
      <c r="D20" s="19" t="s">
        <v>36</v>
      </c>
    </row>
    <row r="21" spans="1:4" ht="14.25" customHeight="1">
      <c r="A21" s="17"/>
      <c r="B21" s="10" t="s">
        <v>20</v>
      </c>
      <c r="C21" s="18" t="s">
        <v>21</v>
      </c>
      <c r="D21" s="19" t="s">
        <v>36</v>
      </c>
    </row>
    <row r="22" spans="1:4" ht="14.25" customHeight="1">
      <c r="A22" s="17"/>
      <c r="B22" s="10" t="s">
        <v>30</v>
      </c>
      <c r="C22" s="18" t="s">
        <v>31</v>
      </c>
      <c r="D22" s="19" t="s">
        <v>37</v>
      </c>
    </row>
    <row r="23" spans="1:4" s="9" customFormat="1" ht="14.25" customHeight="1">
      <c r="A23" s="13" t="s">
        <v>38</v>
      </c>
      <c r="B23" s="14"/>
      <c r="C23" s="15" t="s">
        <v>39</v>
      </c>
      <c r="D23" s="16" t="s">
        <v>40</v>
      </c>
    </row>
    <row r="24" spans="1:4" ht="14.25" customHeight="1">
      <c r="A24" s="17"/>
      <c r="B24" s="10" t="s">
        <v>41</v>
      </c>
      <c r="C24" s="18" t="s">
        <v>42</v>
      </c>
      <c r="D24" s="19" t="s">
        <v>43</v>
      </c>
    </row>
    <row r="25" spans="1:4" ht="14.25" customHeight="1">
      <c r="A25" s="17"/>
      <c r="B25" s="10" t="s">
        <v>20</v>
      </c>
      <c r="C25" s="18" t="s">
        <v>21</v>
      </c>
      <c r="D25" s="19" t="s">
        <v>43</v>
      </c>
    </row>
    <row r="26" spans="1:4" ht="14.25" customHeight="1">
      <c r="A26" s="17"/>
      <c r="B26" s="10" t="s">
        <v>44</v>
      </c>
      <c r="C26" s="18" t="s">
        <v>45</v>
      </c>
      <c r="D26" s="19" t="s">
        <v>43</v>
      </c>
    </row>
    <row r="27" spans="1:4" ht="24.95" customHeight="1">
      <c r="A27" s="17"/>
      <c r="B27" s="10" t="s">
        <v>46</v>
      </c>
      <c r="C27" s="18" t="s">
        <v>47</v>
      </c>
      <c r="D27" s="19" t="s">
        <v>48</v>
      </c>
    </row>
    <row r="28" spans="1:4" s="9" customFormat="1" ht="14.25" customHeight="1">
      <c r="A28" s="13" t="s">
        <v>49</v>
      </c>
      <c r="B28" s="14"/>
      <c r="C28" s="15" t="s">
        <v>50</v>
      </c>
      <c r="D28" s="16" t="s">
        <v>51</v>
      </c>
    </row>
    <row r="29" spans="1:4" ht="24.95" customHeight="1">
      <c r="A29" s="17"/>
      <c r="B29" s="10" t="s">
        <v>46</v>
      </c>
      <c r="C29" s="18" t="s">
        <v>47</v>
      </c>
      <c r="D29" s="19" t="s">
        <v>51</v>
      </c>
    </row>
    <row r="30" spans="1:4" s="9" customFormat="1" ht="14.25" customHeight="1">
      <c r="A30" s="13" t="s">
        <v>52</v>
      </c>
      <c r="B30" s="14"/>
      <c r="C30" s="15" t="s">
        <v>53</v>
      </c>
      <c r="D30" s="16" t="s">
        <v>32</v>
      </c>
    </row>
    <row r="31" spans="1:4" ht="14.25" customHeight="1">
      <c r="A31" s="17"/>
      <c r="B31" s="10" t="s">
        <v>54</v>
      </c>
      <c r="C31" s="18" t="s">
        <v>55</v>
      </c>
      <c r="D31" s="19" t="s">
        <v>32</v>
      </c>
    </row>
    <row r="32" spans="1:4" s="9" customFormat="1" ht="24.95" customHeight="1">
      <c r="A32" s="13" t="s">
        <v>56</v>
      </c>
      <c r="B32" s="14"/>
      <c r="C32" s="15" t="s">
        <v>57</v>
      </c>
      <c r="D32" s="16" t="s">
        <v>58</v>
      </c>
    </row>
    <row r="33" spans="1:4" ht="14.25" customHeight="1">
      <c r="A33" s="17"/>
      <c r="B33" s="10" t="s">
        <v>59</v>
      </c>
      <c r="C33" s="18" t="s">
        <v>60</v>
      </c>
      <c r="D33" s="19" t="s">
        <v>61</v>
      </c>
    </row>
    <row r="34" spans="1:4" ht="14.25" customHeight="1">
      <c r="A34" s="17"/>
      <c r="B34" s="10" t="s">
        <v>62</v>
      </c>
      <c r="C34" s="18" t="s">
        <v>63</v>
      </c>
      <c r="D34" s="19" t="s">
        <v>64</v>
      </c>
    </row>
    <row r="35" spans="1:4" ht="14.25" customHeight="1">
      <c r="A35" s="17"/>
      <c r="B35" s="10" t="s">
        <v>65</v>
      </c>
      <c r="C35" s="18" t="s">
        <v>66</v>
      </c>
      <c r="D35" s="19" t="s">
        <v>67</v>
      </c>
    </row>
    <row r="36" spans="1:4" ht="14.25" customHeight="1">
      <c r="A36" s="17"/>
      <c r="B36" s="10" t="s">
        <v>68</v>
      </c>
      <c r="C36" s="18" t="s">
        <v>69</v>
      </c>
      <c r="D36" s="19" t="s">
        <v>70</v>
      </c>
    </row>
    <row r="37" spans="1:4" ht="14.25" customHeight="1">
      <c r="A37" s="17"/>
      <c r="B37" s="10" t="s">
        <v>71</v>
      </c>
      <c r="C37" s="18" t="s">
        <v>72</v>
      </c>
      <c r="D37" s="19" t="s">
        <v>73</v>
      </c>
    </row>
    <row r="38" spans="1:4" ht="14.25" customHeight="1">
      <c r="A38" s="17"/>
      <c r="B38" s="10" t="s">
        <v>74</v>
      </c>
      <c r="C38" s="18" t="s">
        <v>75</v>
      </c>
      <c r="D38" s="19" t="s">
        <v>76</v>
      </c>
    </row>
    <row r="39" spans="1:4" ht="14.25" customHeight="1">
      <c r="A39" s="17"/>
      <c r="B39" s="10" t="s">
        <v>77</v>
      </c>
      <c r="C39" s="18" t="s">
        <v>78</v>
      </c>
      <c r="D39" s="19" t="s">
        <v>79</v>
      </c>
    </row>
    <row r="40" spans="1:4" ht="14.25" customHeight="1">
      <c r="A40" s="17"/>
      <c r="B40" s="10" t="s">
        <v>80</v>
      </c>
      <c r="C40" s="18" t="s">
        <v>81</v>
      </c>
      <c r="D40" s="19" t="s">
        <v>82</v>
      </c>
    </row>
    <row r="41" spans="1:4" ht="14.25" customHeight="1">
      <c r="A41" s="17"/>
      <c r="B41" s="10" t="s">
        <v>83</v>
      </c>
      <c r="C41" s="18" t="s">
        <v>84</v>
      </c>
      <c r="D41" s="19" t="s">
        <v>85</v>
      </c>
    </row>
    <row r="42" spans="1:4" ht="14.25" customHeight="1">
      <c r="A42" s="17"/>
      <c r="B42" s="10" t="s">
        <v>86</v>
      </c>
      <c r="C42" s="18" t="s">
        <v>87</v>
      </c>
      <c r="D42" s="19" t="s">
        <v>79</v>
      </c>
    </row>
    <row r="43" spans="1:4" ht="14.25" customHeight="1">
      <c r="A43" s="17"/>
      <c r="B43" s="10" t="s">
        <v>88</v>
      </c>
      <c r="C43" s="18" t="s">
        <v>89</v>
      </c>
      <c r="D43" s="19" t="s">
        <v>64</v>
      </c>
    </row>
    <row r="44" spans="1:4" ht="14.25" customHeight="1">
      <c r="A44" s="17"/>
      <c r="B44" s="10" t="s">
        <v>90</v>
      </c>
      <c r="C44" s="18" t="s">
        <v>91</v>
      </c>
      <c r="D44" s="19" t="s">
        <v>92</v>
      </c>
    </row>
    <row r="45" spans="1:4" ht="14.25" customHeight="1">
      <c r="A45" s="17"/>
      <c r="B45" s="10" t="s">
        <v>93</v>
      </c>
      <c r="C45" s="18" t="s">
        <v>94</v>
      </c>
      <c r="D45" s="19" t="s">
        <v>95</v>
      </c>
    </row>
    <row r="46" spans="1:4" ht="14.25" customHeight="1">
      <c r="A46" s="17"/>
      <c r="B46" s="10" t="s">
        <v>96</v>
      </c>
      <c r="C46" s="18" t="s">
        <v>97</v>
      </c>
      <c r="D46" s="19" t="s">
        <v>98</v>
      </c>
    </row>
    <row r="47" spans="1:4" s="9" customFormat="1" ht="14.25" customHeight="1">
      <c r="A47" s="13" t="s">
        <v>99</v>
      </c>
      <c r="B47" s="14"/>
      <c r="C47" s="15" t="s">
        <v>100</v>
      </c>
      <c r="D47" s="16" t="s">
        <v>101</v>
      </c>
    </row>
    <row r="48" spans="1:4" ht="14.25" customHeight="1">
      <c r="A48" s="17"/>
      <c r="B48" s="10" t="s">
        <v>30</v>
      </c>
      <c r="C48" s="18" t="s">
        <v>31</v>
      </c>
      <c r="D48" s="19" t="s">
        <v>102</v>
      </c>
    </row>
    <row r="49" spans="1:4" ht="14.25" customHeight="1">
      <c r="A49" s="17"/>
      <c r="B49" s="10" t="s">
        <v>103</v>
      </c>
      <c r="C49" s="18" t="s">
        <v>104</v>
      </c>
      <c r="D49" s="19" t="s">
        <v>105</v>
      </c>
    </row>
    <row r="50" spans="1:4" s="9" customFormat="1" ht="14.25" customHeight="1">
      <c r="A50" s="13" t="s">
        <v>106</v>
      </c>
      <c r="B50" s="14"/>
      <c r="C50" s="15" t="s">
        <v>107</v>
      </c>
      <c r="D50" s="16" t="s">
        <v>108</v>
      </c>
    </row>
    <row r="51" spans="1:4" ht="14.25" customHeight="1">
      <c r="A51" s="17"/>
      <c r="B51" s="10" t="s">
        <v>41</v>
      </c>
      <c r="C51" s="18" t="s">
        <v>42</v>
      </c>
      <c r="D51" s="19" t="s">
        <v>109</v>
      </c>
    </row>
    <row r="52" spans="1:4" ht="24.95" customHeight="1">
      <c r="A52" s="17"/>
      <c r="B52" s="10" t="s">
        <v>14</v>
      </c>
      <c r="C52" s="18" t="s">
        <v>15</v>
      </c>
      <c r="D52" s="19" t="s">
        <v>110</v>
      </c>
    </row>
    <row r="53" spans="1:4" s="9" customFormat="1" ht="14.25" customHeight="1">
      <c r="A53" s="13" t="s">
        <v>111</v>
      </c>
      <c r="B53" s="14"/>
      <c r="C53" s="15" t="s">
        <v>112</v>
      </c>
      <c r="D53" s="16" t="s">
        <v>113</v>
      </c>
    </row>
    <row r="54" spans="1:4" ht="24.95" customHeight="1">
      <c r="A54" s="17"/>
      <c r="B54" s="10" t="s">
        <v>14</v>
      </c>
      <c r="C54" s="18" t="s">
        <v>15</v>
      </c>
      <c r="D54" s="19" t="s">
        <v>113</v>
      </c>
    </row>
    <row r="55" spans="1:4" s="9" customFormat="1" ht="14.25" customHeight="1">
      <c r="A55" s="13" t="s">
        <v>114</v>
      </c>
      <c r="B55" s="14"/>
      <c r="C55" s="15" t="s">
        <v>115</v>
      </c>
      <c r="D55" s="16" t="s">
        <v>116</v>
      </c>
    </row>
    <row r="56" spans="1:4" ht="14.25" customHeight="1">
      <c r="A56" s="17"/>
      <c r="B56" s="10" t="s">
        <v>20</v>
      </c>
      <c r="C56" s="18" t="s">
        <v>21</v>
      </c>
      <c r="D56" s="19" t="s">
        <v>117</v>
      </c>
    </row>
    <row r="57" spans="1:4" ht="14.25" customHeight="1">
      <c r="A57" s="17"/>
      <c r="B57" s="10" t="s">
        <v>30</v>
      </c>
      <c r="C57" s="18" t="s">
        <v>31</v>
      </c>
      <c r="D57" s="19" t="s">
        <v>118</v>
      </c>
    </row>
    <row r="58" spans="1:4" ht="24.95" customHeight="1">
      <c r="A58" s="17"/>
      <c r="B58" s="10" t="s">
        <v>46</v>
      </c>
      <c r="C58" s="18" t="s">
        <v>47</v>
      </c>
      <c r="D58" s="19" t="s">
        <v>119</v>
      </c>
    </row>
    <row r="59" spans="1:4" ht="14.25" customHeight="1">
      <c r="A59" s="17"/>
      <c r="B59" s="10" t="s">
        <v>120</v>
      </c>
      <c r="C59" s="18" t="s">
        <v>121</v>
      </c>
      <c r="D59" s="19" t="s">
        <v>122</v>
      </c>
    </row>
    <row r="60" spans="1:4" ht="24.95" customHeight="1">
      <c r="A60" s="17"/>
      <c r="B60" s="10" t="s">
        <v>123</v>
      </c>
      <c r="C60" s="18" t="s">
        <v>124</v>
      </c>
      <c r="D60" s="19" t="s">
        <v>125</v>
      </c>
    </row>
    <row r="61" spans="1:4" s="9" customFormat="1" ht="14.25" customHeight="1">
      <c r="A61" s="13" t="s">
        <v>126</v>
      </c>
      <c r="B61" s="14"/>
      <c r="C61" s="15" t="s">
        <v>127</v>
      </c>
      <c r="D61" s="16" t="s">
        <v>128</v>
      </c>
    </row>
    <row r="62" spans="1:4" ht="24.95" customHeight="1">
      <c r="A62" s="10"/>
      <c r="B62" s="17"/>
      <c r="C62" s="18" t="s">
        <v>129</v>
      </c>
      <c r="D62" s="19" t="s">
        <v>128</v>
      </c>
    </row>
    <row r="63" spans="1:4" ht="28.5" customHeight="1">
      <c r="A63" s="17"/>
      <c r="B63" s="10" t="s">
        <v>130</v>
      </c>
      <c r="C63" s="18" t="s">
        <v>131</v>
      </c>
      <c r="D63" s="19" t="s">
        <v>132</v>
      </c>
    </row>
    <row r="64" spans="1:4" ht="24.95" customHeight="1">
      <c r="A64" s="17"/>
      <c r="B64" s="10" t="s">
        <v>133</v>
      </c>
      <c r="C64" s="18" t="s">
        <v>131</v>
      </c>
      <c r="D64" s="19" t="s">
        <v>134</v>
      </c>
    </row>
    <row r="65" spans="1:4" s="9" customFormat="1" ht="14.25" customHeight="1">
      <c r="A65" s="13" t="s">
        <v>135</v>
      </c>
      <c r="B65" s="14"/>
      <c r="C65" s="15" t="s">
        <v>136</v>
      </c>
      <c r="D65" s="16" t="s">
        <v>125</v>
      </c>
    </row>
    <row r="66" spans="1:4" ht="14.25" customHeight="1">
      <c r="A66" s="17"/>
      <c r="B66" s="10" t="s">
        <v>44</v>
      </c>
      <c r="C66" s="18" t="s">
        <v>45</v>
      </c>
      <c r="D66" s="19" t="s">
        <v>125</v>
      </c>
    </row>
    <row r="67" spans="1:4" ht="14.25" customHeight="1">
      <c r="A67" s="148" t="s">
        <v>10</v>
      </c>
      <c r="B67" s="149"/>
      <c r="C67" s="149"/>
      <c r="D67" s="16" t="s">
        <v>137</v>
      </c>
    </row>
    <row r="68" spans="1:4" ht="24.95" customHeight="1">
      <c r="A68" s="140"/>
      <c r="B68" s="141"/>
      <c r="C68" s="18" t="s">
        <v>129</v>
      </c>
      <c r="D68" s="19" t="s">
        <v>128</v>
      </c>
    </row>
    <row r="69" spans="1:4" ht="14.25" customHeight="1">
      <c r="A69" s="142" t="s">
        <v>138</v>
      </c>
      <c r="B69" s="143"/>
      <c r="C69" s="143"/>
      <c r="D69" s="147"/>
    </row>
    <row r="70" spans="1:4" s="9" customFormat="1" ht="14.25" customHeight="1">
      <c r="A70" s="13" t="s">
        <v>16</v>
      </c>
      <c r="B70" s="14"/>
      <c r="C70" s="15" t="s">
        <v>17</v>
      </c>
      <c r="D70" s="16" t="s">
        <v>139</v>
      </c>
    </row>
    <row r="71" spans="1:4" ht="24.95" customHeight="1">
      <c r="A71" s="10"/>
      <c r="B71" s="17"/>
      <c r="C71" s="18" t="s">
        <v>129</v>
      </c>
      <c r="D71" s="19" t="s">
        <v>139</v>
      </c>
    </row>
    <row r="72" spans="1:4" ht="24.95" customHeight="1">
      <c r="A72" s="17"/>
      <c r="B72" s="10" t="s">
        <v>140</v>
      </c>
      <c r="C72" s="18" t="s">
        <v>141</v>
      </c>
      <c r="D72" s="19" t="s">
        <v>139</v>
      </c>
    </row>
    <row r="73" spans="1:4" s="9" customFormat="1" ht="14.25" customHeight="1">
      <c r="A73" s="13" t="s">
        <v>142</v>
      </c>
      <c r="B73" s="14"/>
      <c r="C73" s="15" t="s">
        <v>143</v>
      </c>
      <c r="D73" s="16" t="s">
        <v>144</v>
      </c>
    </row>
    <row r="74" spans="1:4" ht="24.95" customHeight="1">
      <c r="A74" s="10"/>
      <c r="B74" s="17"/>
      <c r="C74" s="18" t="s">
        <v>129</v>
      </c>
      <c r="D74" s="19" t="s">
        <v>144</v>
      </c>
    </row>
    <row r="75" spans="1:4" ht="24.95" customHeight="1">
      <c r="A75" s="17"/>
      <c r="B75" s="10" t="s">
        <v>140</v>
      </c>
      <c r="C75" s="18" t="s">
        <v>141</v>
      </c>
      <c r="D75" s="19" t="s">
        <v>145</v>
      </c>
    </row>
    <row r="76" spans="1:4" ht="24.95" customHeight="1">
      <c r="A76" s="17"/>
      <c r="B76" s="10" t="s">
        <v>146</v>
      </c>
      <c r="C76" s="18" t="s">
        <v>141</v>
      </c>
      <c r="D76" s="19" t="s">
        <v>147</v>
      </c>
    </row>
    <row r="77" spans="1:4" s="9" customFormat="1" ht="14.25" customHeight="1">
      <c r="A77" s="13" t="s">
        <v>23</v>
      </c>
      <c r="B77" s="14"/>
      <c r="C77" s="15" t="s">
        <v>24</v>
      </c>
      <c r="D77" s="16" t="s">
        <v>148</v>
      </c>
    </row>
    <row r="78" spans="1:4" ht="14.25" customHeight="1">
      <c r="A78" s="17"/>
      <c r="B78" s="10" t="s">
        <v>149</v>
      </c>
      <c r="C78" s="18" t="s">
        <v>150</v>
      </c>
      <c r="D78" s="19" t="s">
        <v>151</v>
      </c>
    </row>
    <row r="79" spans="1:4" ht="14.25" customHeight="1">
      <c r="A79" s="17"/>
      <c r="B79" s="10" t="s">
        <v>152</v>
      </c>
      <c r="C79" s="18" t="s">
        <v>153</v>
      </c>
      <c r="D79" s="19" t="s">
        <v>154</v>
      </c>
    </row>
    <row r="80" spans="1:4" ht="14.25" customHeight="1">
      <c r="A80" s="17"/>
      <c r="B80" s="10" t="s">
        <v>155</v>
      </c>
      <c r="C80" s="18" t="s">
        <v>156</v>
      </c>
      <c r="D80" s="19" t="s">
        <v>32</v>
      </c>
    </row>
    <row r="81" spans="1:4" s="9" customFormat="1" ht="14.25" customHeight="1">
      <c r="A81" s="13" t="s">
        <v>38</v>
      </c>
      <c r="B81" s="14"/>
      <c r="C81" s="15" t="s">
        <v>39</v>
      </c>
      <c r="D81" s="16" t="s">
        <v>43</v>
      </c>
    </row>
    <row r="82" spans="1:4" ht="14.25" customHeight="1">
      <c r="A82" s="17"/>
      <c r="B82" s="10" t="s">
        <v>155</v>
      </c>
      <c r="C82" s="18" t="s">
        <v>156</v>
      </c>
      <c r="D82" s="19" t="s">
        <v>43</v>
      </c>
    </row>
    <row r="83" spans="1:4" s="9" customFormat="1" ht="14.25" customHeight="1">
      <c r="A83" s="13" t="s">
        <v>135</v>
      </c>
      <c r="B83" s="14"/>
      <c r="C83" s="15" t="s">
        <v>136</v>
      </c>
      <c r="D83" s="16" t="s">
        <v>157</v>
      </c>
    </row>
    <row r="84" spans="1:4" ht="24.95" customHeight="1">
      <c r="A84" s="10"/>
      <c r="B84" s="17"/>
      <c r="C84" s="18" t="s">
        <v>129</v>
      </c>
      <c r="D84" s="19" t="s">
        <v>157</v>
      </c>
    </row>
    <row r="85" spans="1:4" ht="24.95" customHeight="1">
      <c r="A85" s="17"/>
      <c r="B85" s="10" t="s">
        <v>140</v>
      </c>
      <c r="C85" s="18" t="s">
        <v>141</v>
      </c>
      <c r="D85" s="19" t="s">
        <v>157</v>
      </c>
    </row>
    <row r="86" spans="1:4" ht="14.25" customHeight="1">
      <c r="A86" s="148" t="s">
        <v>138</v>
      </c>
      <c r="B86" s="149"/>
      <c r="C86" s="149"/>
      <c r="D86" s="16" t="s">
        <v>158</v>
      </c>
    </row>
    <row r="87" spans="1:4" ht="24.95" customHeight="1">
      <c r="A87" s="140"/>
      <c r="B87" s="141"/>
      <c r="C87" s="18" t="s">
        <v>129</v>
      </c>
      <c r="D87" s="19" t="s">
        <v>159</v>
      </c>
    </row>
    <row r="88" spans="1:4" ht="14.25" customHeight="1">
      <c r="A88" s="142" t="s">
        <v>160</v>
      </c>
      <c r="B88" s="143"/>
      <c r="C88" s="143"/>
      <c r="D88" s="20" t="s">
        <v>161</v>
      </c>
    </row>
    <row r="89" spans="1:4" ht="24.95" customHeight="1">
      <c r="A89" s="144"/>
      <c r="B89" s="145"/>
      <c r="C89" s="18" t="s">
        <v>129</v>
      </c>
      <c r="D89" s="21">
        <v>8021534.1600000001</v>
      </c>
    </row>
  </sheetData>
  <mergeCells count="9">
    <mergeCell ref="A87:B87"/>
    <mergeCell ref="A88:C88"/>
    <mergeCell ref="A89:B89"/>
    <mergeCell ref="A5:C5"/>
    <mergeCell ref="A9:D9"/>
    <mergeCell ref="A67:C67"/>
    <mergeCell ref="A68:B68"/>
    <mergeCell ref="A69:D69"/>
    <mergeCell ref="A86:C86"/>
  </mergeCells>
  <pageMargins left="0.70866141732283472" right="0.70866141732283472" top="0.74803149606299213" bottom="0.74803149606299213" header="0.31496062992125984" footer="0.31496062992125984"/>
  <pageSetup paperSize="9" scale="87" firstPageNumber="5" fitToHeight="2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opLeftCell="E106" workbookViewId="0">
      <selection activeCell="S49" sqref="S1:X1048576"/>
    </sheetView>
  </sheetViews>
  <sheetFormatPr defaultRowHeight="12.75"/>
  <cols>
    <col min="1" max="1" width="3.625" style="22" customWidth="1"/>
    <col min="2" max="2" width="5.5" style="22" customWidth="1"/>
    <col min="3" max="3" width="4.75" style="22" customWidth="1"/>
    <col min="4" max="4" width="51.25" style="22" customWidth="1"/>
    <col min="5" max="7" width="11.125" style="22" customWidth="1"/>
    <col min="8" max="8" width="11" style="22" customWidth="1"/>
    <col min="9" max="9" width="11.625" style="22" customWidth="1"/>
    <col min="10" max="10" width="9.625" style="22" customWidth="1"/>
    <col min="11" max="11" width="11.75" style="22" customWidth="1"/>
    <col min="12" max="12" width="11.125" style="22" customWidth="1"/>
    <col min="13" max="13" width="7.5" style="22" customWidth="1"/>
    <col min="14" max="14" width="6.5" style="22" customWidth="1"/>
    <col min="15" max="15" width="12.75" style="22" customWidth="1"/>
    <col min="16" max="16" width="12.875" style="22" customWidth="1"/>
    <col min="17" max="17" width="12.375" style="22" customWidth="1"/>
    <col min="18" max="18" width="8.625" style="22" customWidth="1"/>
    <col min="19" max="16384" width="9" style="22"/>
  </cols>
  <sheetData>
    <row r="1" spans="1:18">
      <c r="R1" s="2" t="s">
        <v>547</v>
      </c>
    </row>
    <row r="2" spans="1:18">
      <c r="R2" s="2" t="s">
        <v>1</v>
      </c>
    </row>
    <row r="3" spans="1:18" ht="18.75">
      <c r="A3" s="150" t="s">
        <v>162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R3" s="2" t="s">
        <v>2</v>
      </c>
    </row>
    <row r="4" spans="1:18" ht="14.25" customHeight="1">
      <c r="R4" s="2" t="s">
        <v>3</v>
      </c>
    </row>
    <row r="5" spans="1:18" s="12" customFormat="1" ht="10.5" customHeight="1">
      <c r="A5" s="151" t="s">
        <v>5</v>
      </c>
      <c r="B5" s="154" t="s">
        <v>163</v>
      </c>
      <c r="C5" s="157" t="s">
        <v>7</v>
      </c>
      <c r="D5" s="158"/>
      <c r="E5" s="157" t="s">
        <v>164</v>
      </c>
      <c r="F5" s="163" t="s">
        <v>165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</row>
    <row r="6" spans="1:18" s="12" customFormat="1" ht="11.25" customHeight="1">
      <c r="A6" s="152"/>
      <c r="B6" s="155"/>
      <c r="C6" s="159"/>
      <c r="D6" s="160"/>
      <c r="E6" s="159"/>
      <c r="F6" s="166" t="s">
        <v>166</v>
      </c>
      <c r="G6" s="169" t="s">
        <v>167</v>
      </c>
      <c r="H6" s="170"/>
      <c r="I6" s="170"/>
      <c r="J6" s="170"/>
      <c r="K6" s="170"/>
      <c r="L6" s="170"/>
      <c r="M6" s="170"/>
      <c r="N6" s="171"/>
      <c r="O6" s="166" t="s">
        <v>168</v>
      </c>
      <c r="P6" s="175" t="s">
        <v>167</v>
      </c>
      <c r="Q6" s="176"/>
      <c r="R6" s="177"/>
    </row>
    <row r="7" spans="1:18" s="12" customFormat="1" ht="3" customHeight="1">
      <c r="A7" s="152"/>
      <c r="B7" s="155"/>
      <c r="C7" s="159"/>
      <c r="D7" s="160"/>
      <c r="E7" s="159"/>
      <c r="F7" s="167"/>
      <c r="G7" s="172"/>
      <c r="H7" s="173"/>
      <c r="I7" s="173"/>
      <c r="J7" s="173"/>
      <c r="K7" s="173"/>
      <c r="L7" s="173"/>
      <c r="M7" s="173"/>
      <c r="N7" s="174"/>
      <c r="O7" s="167"/>
      <c r="P7" s="166" t="s">
        <v>169</v>
      </c>
      <c r="Q7" s="151" t="s">
        <v>170</v>
      </c>
      <c r="R7" s="185" t="s">
        <v>171</v>
      </c>
    </row>
    <row r="8" spans="1:18" s="12" customFormat="1" ht="8.25" customHeight="1">
      <c r="A8" s="152"/>
      <c r="B8" s="155"/>
      <c r="C8" s="159"/>
      <c r="D8" s="160"/>
      <c r="E8" s="159"/>
      <c r="F8" s="167"/>
      <c r="G8" s="166" t="s">
        <v>172</v>
      </c>
      <c r="H8" s="169" t="s">
        <v>167</v>
      </c>
      <c r="I8" s="171"/>
      <c r="J8" s="166" t="s">
        <v>173</v>
      </c>
      <c r="K8" s="166" t="s">
        <v>174</v>
      </c>
      <c r="L8" s="188" t="s">
        <v>175</v>
      </c>
      <c r="M8" s="191" t="s">
        <v>176</v>
      </c>
      <c r="N8" s="191" t="s">
        <v>177</v>
      </c>
      <c r="O8" s="167"/>
      <c r="P8" s="167"/>
      <c r="Q8" s="153"/>
      <c r="R8" s="186"/>
    </row>
    <row r="9" spans="1:18" s="12" customFormat="1" ht="6.75" customHeight="1">
      <c r="A9" s="152"/>
      <c r="B9" s="155"/>
      <c r="C9" s="159"/>
      <c r="D9" s="160"/>
      <c r="E9" s="159"/>
      <c r="F9" s="167"/>
      <c r="G9" s="167"/>
      <c r="H9" s="172"/>
      <c r="I9" s="174"/>
      <c r="J9" s="167"/>
      <c r="K9" s="167"/>
      <c r="L9" s="189"/>
      <c r="M9" s="192"/>
      <c r="N9" s="192"/>
      <c r="O9" s="167"/>
      <c r="P9" s="167"/>
      <c r="Q9" s="178" t="s">
        <v>178</v>
      </c>
      <c r="R9" s="186"/>
    </row>
    <row r="10" spans="1:18" s="12" customFormat="1" ht="47.25" customHeight="1">
      <c r="A10" s="153"/>
      <c r="B10" s="156"/>
      <c r="C10" s="161"/>
      <c r="D10" s="162"/>
      <c r="E10" s="161"/>
      <c r="F10" s="168"/>
      <c r="G10" s="168"/>
      <c r="H10" s="30" t="s">
        <v>179</v>
      </c>
      <c r="I10" s="23" t="s">
        <v>180</v>
      </c>
      <c r="J10" s="168"/>
      <c r="K10" s="168"/>
      <c r="L10" s="190"/>
      <c r="M10" s="193"/>
      <c r="N10" s="193"/>
      <c r="O10" s="168"/>
      <c r="P10" s="168"/>
      <c r="Q10" s="179"/>
      <c r="R10" s="187"/>
    </row>
    <row r="11" spans="1:18" s="12" customFormat="1" ht="11.25" customHeight="1">
      <c r="A11" s="10" t="s">
        <v>9</v>
      </c>
      <c r="B11" s="23" t="s">
        <v>181</v>
      </c>
      <c r="C11" s="163" t="s">
        <v>182</v>
      </c>
      <c r="D11" s="180"/>
      <c r="E11" s="10" t="s">
        <v>183</v>
      </c>
      <c r="F11" s="23" t="s">
        <v>184</v>
      </c>
      <c r="G11" s="23" t="s">
        <v>185</v>
      </c>
      <c r="H11" s="23" t="s">
        <v>186</v>
      </c>
      <c r="I11" s="23" t="s">
        <v>187</v>
      </c>
      <c r="J11" s="23" t="s">
        <v>188</v>
      </c>
      <c r="K11" s="23" t="s">
        <v>189</v>
      </c>
      <c r="L11" s="23" t="s">
        <v>190</v>
      </c>
      <c r="M11" s="23" t="s">
        <v>191</v>
      </c>
      <c r="N11" s="23" t="s">
        <v>192</v>
      </c>
      <c r="O11" s="23" t="s">
        <v>193</v>
      </c>
      <c r="P11" s="23" t="s">
        <v>194</v>
      </c>
      <c r="Q11" s="10" t="s">
        <v>195</v>
      </c>
      <c r="R11" s="11" t="s">
        <v>196</v>
      </c>
    </row>
    <row r="12" spans="1:18" s="28" customFormat="1" ht="14.25" customHeight="1">
      <c r="A12" s="7" t="s">
        <v>197</v>
      </c>
      <c r="B12" s="24"/>
      <c r="C12" s="181" t="s">
        <v>198</v>
      </c>
      <c r="D12" s="182"/>
      <c r="E12" s="25" t="s">
        <v>199</v>
      </c>
      <c r="F12" s="26" t="s">
        <v>199</v>
      </c>
      <c r="G12" s="26" t="s">
        <v>200</v>
      </c>
      <c r="H12" s="26" t="s">
        <v>201</v>
      </c>
      <c r="I12" s="34" t="s">
        <v>200</v>
      </c>
      <c r="J12" s="34" t="s">
        <v>202</v>
      </c>
      <c r="K12" s="26" t="s">
        <v>201</v>
      </c>
      <c r="L12" s="26" t="s">
        <v>201</v>
      </c>
      <c r="M12" s="26" t="s">
        <v>201</v>
      </c>
      <c r="N12" s="26" t="s">
        <v>201</v>
      </c>
      <c r="O12" s="26" t="s">
        <v>201</v>
      </c>
      <c r="P12" s="26" t="s">
        <v>201</v>
      </c>
      <c r="Q12" s="25" t="s">
        <v>201</v>
      </c>
      <c r="R12" s="27" t="s">
        <v>201</v>
      </c>
    </row>
    <row r="13" spans="1:18" ht="14.45" customHeight="1">
      <c r="A13" s="29"/>
      <c r="B13" s="30" t="s">
        <v>203</v>
      </c>
      <c r="C13" s="183" t="s">
        <v>204</v>
      </c>
      <c r="D13" s="184"/>
      <c r="E13" s="31" t="s">
        <v>205</v>
      </c>
      <c r="F13" s="32" t="s">
        <v>205</v>
      </c>
      <c r="G13" s="32" t="s">
        <v>205</v>
      </c>
      <c r="H13" s="32" t="s">
        <v>201</v>
      </c>
      <c r="I13" s="35" t="s">
        <v>205</v>
      </c>
      <c r="J13" s="32" t="s">
        <v>201</v>
      </c>
      <c r="K13" s="32" t="s">
        <v>201</v>
      </c>
      <c r="L13" s="32" t="s">
        <v>201</v>
      </c>
      <c r="M13" s="32" t="s">
        <v>201</v>
      </c>
      <c r="N13" s="32" t="s">
        <v>201</v>
      </c>
      <c r="O13" s="32" t="s">
        <v>201</v>
      </c>
      <c r="P13" s="32" t="s">
        <v>201</v>
      </c>
      <c r="Q13" s="31" t="s">
        <v>201</v>
      </c>
      <c r="R13" s="33" t="s">
        <v>201</v>
      </c>
    </row>
    <row r="14" spans="1:18" ht="14.25" customHeight="1">
      <c r="A14" s="29"/>
      <c r="B14" s="30" t="s">
        <v>206</v>
      </c>
      <c r="C14" s="183" t="s">
        <v>207</v>
      </c>
      <c r="D14" s="184"/>
      <c r="E14" s="31" t="s">
        <v>208</v>
      </c>
      <c r="F14" s="32" t="s">
        <v>208</v>
      </c>
      <c r="G14" s="32" t="s">
        <v>208</v>
      </c>
      <c r="H14" s="32" t="s">
        <v>201</v>
      </c>
      <c r="I14" s="35" t="s">
        <v>208</v>
      </c>
      <c r="J14" s="32" t="s">
        <v>201</v>
      </c>
      <c r="K14" s="32" t="s">
        <v>201</v>
      </c>
      <c r="L14" s="32" t="s">
        <v>201</v>
      </c>
      <c r="M14" s="32" t="s">
        <v>201</v>
      </c>
      <c r="N14" s="32" t="s">
        <v>201</v>
      </c>
      <c r="O14" s="32" t="s">
        <v>201</v>
      </c>
      <c r="P14" s="32" t="s">
        <v>201</v>
      </c>
      <c r="Q14" s="31" t="s">
        <v>201</v>
      </c>
      <c r="R14" s="33" t="s">
        <v>201</v>
      </c>
    </row>
    <row r="15" spans="1:18" ht="14.25" customHeight="1">
      <c r="A15" s="29"/>
      <c r="B15" s="30" t="s">
        <v>209</v>
      </c>
      <c r="C15" s="183" t="s">
        <v>210</v>
      </c>
      <c r="D15" s="184"/>
      <c r="E15" s="31" t="s">
        <v>202</v>
      </c>
      <c r="F15" s="32" t="s">
        <v>202</v>
      </c>
      <c r="G15" s="32" t="s">
        <v>201</v>
      </c>
      <c r="H15" s="32" t="s">
        <v>201</v>
      </c>
      <c r="I15" s="32" t="s">
        <v>201</v>
      </c>
      <c r="J15" s="35" t="s">
        <v>202</v>
      </c>
      <c r="K15" s="32" t="s">
        <v>201</v>
      </c>
      <c r="L15" s="32" t="s">
        <v>201</v>
      </c>
      <c r="M15" s="32" t="s">
        <v>201</v>
      </c>
      <c r="N15" s="32" t="s">
        <v>201</v>
      </c>
      <c r="O15" s="32" t="s">
        <v>201</v>
      </c>
      <c r="P15" s="32" t="s">
        <v>201</v>
      </c>
      <c r="Q15" s="31" t="s">
        <v>201</v>
      </c>
      <c r="R15" s="33" t="s">
        <v>201</v>
      </c>
    </row>
    <row r="16" spans="1:18" s="28" customFormat="1" ht="14.25" customHeight="1">
      <c r="A16" s="7" t="s">
        <v>11</v>
      </c>
      <c r="B16" s="24"/>
      <c r="C16" s="181" t="s">
        <v>12</v>
      </c>
      <c r="D16" s="182"/>
      <c r="E16" s="25" t="s">
        <v>211</v>
      </c>
      <c r="F16" s="26" t="s">
        <v>202</v>
      </c>
      <c r="G16" s="26" t="s">
        <v>202</v>
      </c>
      <c r="H16" s="26" t="s">
        <v>201</v>
      </c>
      <c r="I16" s="34" t="s">
        <v>202</v>
      </c>
      <c r="J16" s="26" t="s">
        <v>201</v>
      </c>
      <c r="K16" s="26" t="s">
        <v>201</v>
      </c>
      <c r="L16" s="26" t="s">
        <v>201</v>
      </c>
      <c r="M16" s="26" t="s">
        <v>201</v>
      </c>
      <c r="N16" s="26" t="s">
        <v>201</v>
      </c>
      <c r="O16" s="34" t="s">
        <v>212</v>
      </c>
      <c r="P16" s="34" t="s">
        <v>212</v>
      </c>
      <c r="Q16" s="25" t="s">
        <v>201</v>
      </c>
      <c r="R16" s="27" t="s">
        <v>201</v>
      </c>
    </row>
    <row r="17" spans="1:18" ht="14.25" customHeight="1">
      <c r="A17" s="29"/>
      <c r="B17" s="30" t="s">
        <v>213</v>
      </c>
      <c r="C17" s="183" t="s">
        <v>214</v>
      </c>
      <c r="D17" s="184"/>
      <c r="E17" s="31" t="s">
        <v>211</v>
      </c>
      <c r="F17" s="32" t="s">
        <v>202</v>
      </c>
      <c r="G17" s="32" t="s">
        <v>202</v>
      </c>
      <c r="H17" s="32" t="s">
        <v>201</v>
      </c>
      <c r="I17" s="35" t="s">
        <v>202</v>
      </c>
      <c r="J17" s="32" t="s">
        <v>201</v>
      </c>
      <c r="K17" s="32" t="s">
        <v>201</v>
      </c>
      <c r="L17" s="32" t="s">
        <v>201</v>
      </c>
      <c r="M17" s="32" t="s">
        <v>201</v>
      </c>
      <c r="N17" s="32" t="s">
        <v>201</v>
      </c>
      <c r="O17" s="35" t="s">
        <v>212</v>
      </c>
      <c r="P17" s="35" t="s">
        <v>212</v>
      </c>
      <c r="Q17" s="31" t="s">
        <v>201</v>
      </c>
      <c r="R17" s="33" t="s">
        <v>201</v>
      </c>
    </row>
    <row r="18" spans="1:18" s="28" customFormat="1" ht="14.25" customHeight="1">
      <c r="A18" s="7" t="s">
        <v>215</v>
      </c>
      <c r="B18" s="24"/>
      <c r="C18" s="181" t="s">
        <v>216</v>
      </c>
      <c r="D18" s="182"/>
      <c r="E18" s="25" t="s">
        <v>217</v>
      </c>
      <c r="F18" s="26" t="s">
        <v>201</v>
      </c>
      <c r="G18" s="26" t="s">
        <v>201</v>
      </c>
      <c r="H18" s="26" t="s">
        <v>201</v>
      </c>
      <c r="I18" s="26" t="s">
        <v>201</v>
      </c>
      <c r="J18" s="26" t="s">
        <v>201</v>
      </c>
      <c r="K18" s="26" t="s">
        <v>201</v>
      </c>
      <c r="L18" s="26" t="s">
        <v>201</v>
      </c>
      <c r="M18" s="26" t="s">
        <v>201</v>
      </c>
      <c r="N18" s="26" t="s">
        <v>201</v>
      </c>
      <c r="O18" s="34" t="s">
        <v>217</v>
      </c>
      <c r="P18" s="34" t="s">
        <v>217</v>
      </c>
      <c r="Q18" s="25" t="s">
        <v>201</v>
      </c>
      <c r="R18" s="27" t="s">
        <v>201</v>
      </c>
    </row>
    <row r="19" spans="1:18" ht="14.25" customHeight="1">
      <c r="A19" s="29"/>
      <c r="B19" s="30" t="s">
        <v>218</v>
      </c>
      <c r="C19" s="183" t="s">
        <v>219</v>
      </c>
      <c r="D19" s="184"/>
      <c r="E19" s="31" t="s">
        <v>217</v>
      </c>
      <c r="F19" s="32" t="s">
        <v>201</v>
      </c>
      <c r="G19" s="32" t="s">
        <v>201</v>
      </c>
      <c r="H19" s="32" t="s">
        <v>201</v>
      </c>
      <c r="I19" s="32" t="s">
        <v>201</v>
      </c>
      <c r="J19" s="32" t="s">
        <v>201</v>
      </c>
      <c r="K19" s="32" t="s">
        <v>201</v>
      </c>
      <c r="L19" s="32" t="s">
        <v>201</v>
      </c>
      <c r="M19" s="32" t="s">
        <v>201</v>
      </c>
      <c r="N19" s="32" t="s">
        <v>201</v>
      </c>
      <c r="O19" s="35" t="s">
        <v>217</v>
      </c>
      <c r="P19" s="35" t="s">
        <v>217</v>
      </c>
      <c r="Q19" s="31" t="s">
        <v>201</v>
      </c>
      <c r="R19" s="33" t="s">
        <v>201</v>
      </c>
    </row>
    <row r="20" spans="1:18" s="28" customFormat="1" ht="14.25" customHeight="1">
      <c r="A20" s="7" t="s">
        <v>16</v>
      </c>
      <c r="B20" s="24"/>
      <c r="C20" s="181" t="s">
        <v>17</v>
      </c>
      <c r="D20" s="182"/>
      <c r="E20" s="25" t="s">
        <v>220</v>
      </c>
      <c r="F20" s="26" t="s">
        <v>221</v>
      </c>
      <c r="G20" s="26" t="s">
        <v>221</v>
      </c>
      <c r="H20" s="26" t="s">
        <v>222</v>
      </c>
      <c r="I20" s="34" t="s">
        <v>223</v>
      </c>
      <c r="J20" s="26" t="s">
        <v>201</v>
      </c>
      <c r="K20" s="26" t="s">
        <v>201</v>
      </c>
      <c r="L20" s="26" t="s">
        <v>201</v>
      </c>
      <c r="M20" s="26" t="s">
        <v>201</v>
      </c>
      <c r="N20" s="26" t="s">
        <v>201</v>
      </c>
      <c r="O20" s="34" t="s">
        <v>224</v>
      </c>
      <c r="P20" s="34" t="s">
        <v>224</v>
      </c>
      <c r="Q20" s="36" t="s">
        <v>225</v>
      </c>
      <c r="R20" s="27" t="s">
        <v>201</v>
      </c>
    </row>
    <row r="21" spans="1:18" ht="14.25" customHeight="1">
      <c r="A21" s="29"/>
      <c r="B21" s="30" t="s">
        <v>226</v>
      </c>
      <c r="C21" s="183" t="s">
        <v>227</v>
      </c>
      <c r="D21" s="184"/>
      <c r="E21" s="31" t="s">
        <v>228</v>
      </c>
      <c r="F21" s="32" t="s">
        <v>229</v>
      </c>
      <c r="G21" s="32" t="s">
        <v>229</v>
      </c>
      <c r="H21" s="32" t="s">
        <v>201</v>
      </c>
      <c r="I21" s="35" t="s">
        <v>229</v>
      </c>
      <c r="J21" s="32" t="s">
        <v>201</v>
      </c>
      <c r="K21" s="32" t="s">
        <v>201</v>
      </c>
      <c r="L21" s="32" t="s">
        <v>201</v>
      </c>
      <c r="M21" s="32" t="s">
        <v>201</v>
      </c>
      <c r="N21" s="32" t="s">
        <v>201</v>
      </c>
      <c r="O21" s="35" t="s">
        <v>230</v>
      </c>
      <c r="P21" s="35" t="s">
        <v>230</v>
      </c>
      <c r="Q21" s="31" t="s">
        <v>201</v>
      </c>
      <c r="R21" s="33" t="s">
        <v>201</v>
      </c>
    </row>
    <row r="22" spans="1:18" ht="14.25" customHeight="1">
      <c r="A22" s="29"/>
      <c r="B22" s="30" t="s">
        <v>231</v>
      </c>
      <c r="C22" s="183" t="s">
        <v>232</v>
      </c>
      <c r="D22" s="184"/>
      <c r="E22" s="31" t="s">
        <v>233</v>
      </c>
      <c r="F22" s="32" t="s">
        <v>32</v>
      </c>
      <c r="G22" s="32" t="s">
        <v>32</v>
      </c>
      <c r="H22" s="32" t="s">
        <v>201</v>
      </c>
      <c r="I22" s="35" t="s">
        <v>32</v>
      </c>
      <c r="J22" s="32" t="s">
        <v>201</v>
      </c>
      <c r="K22" s="32" t="s">
        <v>201</v>
      </c>
      <c r="L22" s="32" t="s">
        <v>201</v>
      </c>
      <c r="M22" s="32" t="s">
        <v>201</v>
      </c>
      <c r="N22" s="32" t="s">
        <v>201</v>
      </c>
      <c r="O22" s="35" t="s">
        <v>234</v>
      </c>
      <c r="P22" s="35" t="s">
        <v>234</v>
      </c>
      <c r="Q22" s="31" t="s">
        <v>201</v>
      </c>
      <c r="R22" s="33" t="s">
        <v>201</v>
      </c>
    </row>
    <row r="23" spans="1:18" ht="14.25" customHeight="1">
      <c r="A23" s="29"/>
      <c r="B23" s="30" t="s">
        <v>235</v>
      </c>
      <c r="C23" s="183" t="s">
        <v>236</v>
      </c>
      <c r="D23" s="184"/>
      <c r="E23" s="31" t="s">
        <v>237</v>
      </c>
      <c r="F23" s="32" t="s">
        <v>201</v>
      </c>
      <c r="G23" s="32" t="s">
        <v>201</v>
      </c>
      <c r="H23" s="32" t="s">
        <v>201</v>
      </c>
      <c r="I23" s="32" t="s">
        <v>201</v>
      </c>
      <c r="J23" s="32" t="s">
        <v>201</v>
      </c>
      <c r="K23" s="32" t="s">
        <v>201</v>
      </c>
      <c r="L23" s="32" t="s">
        <v>201</v>
      </c>
      <c r="M23" s="32" t="s">
        <v>201</v>
      </c>
      <c r="N23" s="32" t="s">
        <v>201</v>
      </c>
      <c r="O23" s="35" t="s">
        <v>237</v>
      </c>
      <c r="P23" s="35" t="s">
        <v>237</v>
      </c>
      <c r="Q23" s="31" t="s">
        <v>201</v>
      </c>
      <c r="R23" s="33" t="s">
        <v>201</v>
      </c>
    </row>
    <row r="24" spans="1:18" ht="14.25" customHeight="1">
      <c r="A24" s="29"/>
      <c r="B24" s="30" t="s">
        <v>238</v>
      </c>
      <c r="C24" s="183" t="s">
        <v>239</v>
      </c>
      <c r="D24" s="184"/>
      <c r="E24" s="31" t="s">
        <v>240</v>
      </c>
      <c r="F24" s="32" t="s">
        <v>241</v>
      </c>
      <c r="G24" s="32" t="s">
        <v>241</v>
      </c>
      <c r="H24" s="32" t="s">
        <v>201</v>
      </c>
      <c r="I24" s="35" t="s">
        <v>241</v>
      </c>
      <c r="J24" s="32" t="s">
        <v>201</v>
      </c>
      <c r="K24" s="32" t="s">
        <v>201</v>
      </c>
      <c r="L24" s="32" t="s">
        <v>201</v>
      </c>
      <c r="M24" s="32" t="s">
        <v>201</v>
      </c>
      <c r="N24" s="32" t="s">
        <v>201</v>
      </c>
      <c r="O24" s="35" t="s">
        <v>242</v>
      </c>
      <c r="P24" s="35" t="s">
        <v>242</v>
      </c>
      <c r="Q24" s="31" t="s">
        <v>201</v>
      </c>
      <c r="R24" s="33" t="s">
        <v>201</v>
      </c>
    </row>
    <row r="25" spans="1:18" ht="14.25" customHeight="1">
      <c r="A25" s="29"/>
      <c r="B25" s="30" t="s">
        <v>243</v>
      </c>
      <c r="C25" s="183" t="s">
        <v>244</v>
      </c>
      <c r="D25" s="184"/>
      <c r="E25" s="31" t="s">
        <v>245</v>
      </c>
      <c r="F25" s="32" t="s">
        <v>246</v>
      </c>
      <c r="G25" s="32" t="s">
        <v>246</v>
      </c>
      <c r="H25" s="32" t="s">
        <v>222</v>
      </c>
      <c r="I25" s="35" t="s">
        <v>247</v>
      </c>
      <c r="J25" s="32" t="s">
        <v>201</v>
      </c>
      <c r="K25" s="32" t="s">
        <v>201</v>
      </c>
      <c r="L25" s="32" t="s">
        <v>201</v>
      </c>
      <c r="M25" s="32" t="s">
        <v>201</v>
      </c>
      <c r="N25" s="32" t="s">
        <v>201</v>
      </c>
      <c r="O25" s="35" t="s">
        <v>248</v>
      </c>
      <c r="P25" s="35" t="s">
        <v>248</v>
      </c>
      <c r="Q25" s="37" t="s">
        <v>225</v>
      </c>
      <c r="R25" s="33" t="s">
        <v>201</v>
      </c>
    </row>
    <row r="26" spans="1:18" s="28" customFormat="1" ht="14.25" customHeight="1">
      <c r="A26" s="7" t="s">
        <v>142</v>
      </c>
      <c r="B26" s="24"/>
      <c r="C26" s="181" t="s">
        <v>143</v>
      </c>
      <c r="D26" s="182"/>
      <c r="E26" s="25" t="s">
        <v>249</v>
      </c>
      <c r="F26" s="26" t="s">
        <v>250</v>
      </c>
      <c r="G26" s="26" t="s">
        <v>251</v>
      </c>
      <c r="H26" s="26" t="s">
        <v>252</v>
      </c>
      <c r="I26" s="34" t="s">
        <v>253</v>
      </c>
      <c r="J26" s="34" t="s">
        <v>125</v>
      </c>
      <c r="K26" s="26" t="s">
        <v>201</v>
      </c>
      <c r="L26" s="26" t="s">
        <v>201</v>
      </c>
      <c r="M26" s="26" t="s">
        <v>201</v>
      </c>
      <c r="N26" s="26" t="s">
        <v>201</v>
      </c>
      <c r="O26" s="34" t="s">
        <v>254</v>
      </c>
      <c r="P26" s="34" t="s">
        <v>254</v>
      </c>
      <c r="Q26" s="25" t="s">
        <v>201</v>
      </c>
      <c r="R26" s="27" t="s">
        <v>201</v>
      </c>
    </row>
    <row r="27" spans="1:18" ht="14.25" customHeight="1">
      <c r="A27" s="29"/>
      <c r="B27" s="30" t="s">
        <v>255</v>
      </c>
      <c r="C27" s="183" t="s">
        <v>256</v>
      </c>
      <c r="D27" s="184"/>
      <c r="E27" s="31" t="s">
        <v>257</v>
      </c>
      <c r="F27" s="32" t="s">
        <v>64</v>
      </c>
      <c r="G27" s="32" t="s">
        <v>258</v>
      </c>
      <c r="H27" s="32" t="s">
        <v>201</v>
      </c>
      <c r="I27" s="35" t="s">
        <v>258</v>
      </c>
      <c r="J27" s="35" t="s">
        <v>125</v>
      </c>
      <c r="K27" s="32" t="s">
        <v>201</v>
      </c>
      <c r="L27" s="32" t="s">
        <v>201</v>
      </c>
      <c r="M27" s="32" t="s">
        <v>201</v>
      </c>
      <c r="N27" s="32" t="s">
        <v>201</v>
      </c>
      <c r="O27" s="35" t="s">
        <v>254</v>
      </c>
      <c r="P27" s="35" t="s">
        <v>254</v>
      </c>
      <c r="Q27" s="31" t="s">
        <v>201</v>
      </c>
      <c r="R27" s="33" t="s">
        <v>201</v>
      </c>
    </row>
    <row r="28" spans="1:18" ht="14.25" customHeight="1">
      <c r="A28" s="29"/>
      <c r="B28" s="30" t="s">
        <v>259</v>
      </c>
      <c r="C28" s="183" t="s">
        <v>210</v>
      </c>
      <c r="D28" s="184"/>
      <c r="E28" s="31" t="s">
        <v>260</v>
      </c>
      <c r="F28" s="32" t="s">
        <v>260</v>
      </c>
      <c r="G28" s="32" t="s">
        <v>260</v>
      </c>
      <c r="H28" s="32" t="s">
        <v>252</v>
      </c>
      <c r="I28" s="35" t="s">
        <v>261</v>
      </c>
      <c r="J28" s="32" t="s">
        <v>201</v>
      </c>
      <c r="K28" s="32" t="s">
        <v>201</v>
      </c>
      <c r="L28" s="32" t="s">
        <v>201</v>
      </c>
      <c r="M28" s="32" t="s">
        <v>201</v>
      </c>
      <c r="N28" s="32" t="s">
        <v>201</v>
      </c>
      <c r="O28" s="32" t="s">
        <v>201</v>
      </c>
      <c r="P28" s="32" t="s">
        <v>201</v>
      </c>
      <c r="Q28" s="31" t="s">
        <v>201</v>
      </c>
      <c r="R28" s="33" t="s">
        <v>201</v>
      </c>
    </row>
    <row r="29" spans="1:18" s="28" customFormat="1" ht="14.25" customHeight="1">
      <c r="A29" s="7" t="s">
        <v>23</v>
      </c>
      <c r="B29" s="24"/>
      <c r="C29" s="181" t="s">
        <v>24</v>
      </c>
      <c r="D29" s="182"/>
      <c r="E29" s="25" t="s">
        <v>262</v>
      </c>
      <c r="F29" s="26" t="s">
        <v>263</v>
      </c>
      <c r="G29" s="26" t="s">
        <v>263</v>
      </c>
      <c r="H29" s="26" t="s">
        <v>201</v>
      </c>
      <c r="I29" s="34" t="s">
        <v>263</v>
      </c>
      <c r="J29" s="26" t="s">
        <v>201</v>
      </c>
      <c r="K29" s="26" t="s">
        <v>201</v>
      </c>
      <c r="L29" s="26" t="s">
        <v>201</v>
      </c>
      <c r="M29" s="26" t="s">
        <v>201</v>
      </c>
      <c r="N29" s="26" t="s">
        <v>201</v>
      </c>
      <c r="O29" s="34" t="s">
        <v>264</v>
      </c>
      <c r="P29" s="34" t="s">
        <v>264</v>
      </c>
      <c r="Q29" s="25" t="s">
        <v>201</v>
      </c>
      <c r="R29" s="27" t="s">
        <v>201</v>
      </c>
    </row>
    <row r="30" spans="1:18" ht="14.45" customHeight="1">
      <c r="A30" s="29"/>
      <c r="B30" s="30" t="s">
        <v>265</v>
      </c>
      <c r="C30" s="183" t="s">
        <v>266</v>
      </c>
      <c r="D30" s="184"/>
      <c r="E30" s="31" t="s">
        <v>262</v>
      </c>
      <c r="F30" s="32" t="s">
        <v>263</v>
      </c>
      <c r="G30" s="32" t="s">
        <v>263</v>
      </c>
      <c r="H30" s="32" t="s">
        <v>201</v>
      </c>
      <c r="I30" s="35" t="s">
        <v>263</v>
      </c>
      <c r="J30" s="32" t="s">
        <v>201</v>
      </c>
      <c r="K30" s="32" t="s">
        <v>201</v>
      </c>
      <c r="L30" s="32" t="s">
        <v>201</v>
      </c>
      <c r="M30" s="32" t="s">
        <v>201</v>
      </c>
      <c r="N30" s="32" t="s">
        <v>201</v>
      </c>
      <c r="O30" s="35" t="s">
        <v>264</v>
      </c>
      <c r="P30" s="35" t="s">
        <v>264</v>
      </c>
      <c r="Q30" s="31" t="s">
        <v>201</v>
      </c>
      <c r="R30" s="33" t="s">
        <v>201</v>
      </c>
    </row>
    <row r="31" spans="1:18" s="28" customFormat="1" ht="14.25" customHeight="1">
      <c r="A31" s="7" t="s">
        <v>33</v>
      </c>
      <c r="B31" s="24"/>
      <c r="C31" s="181" t="s">
        <v>34</v>
      </c>
      <c r="D31" s="182"/>
      <c r="E31" s="25" t="s">
        <v>267</v>
      </c>
      <c r="F31" s="26" t="s">
        <v>268</v>
      </c>
      <c r="G31" s="26" t="s">
        <v>268</v>
      </c>
      <c r="H31" s="26" t="s">
        <v>201</v>
      </c>
      <c r="I31" s="34" t="s">
        <v>268</v>
      </c>
      <c r="J31" s="26" t="s">
        <v>201</v>
      </c>
      <c r="K31" s="26" t="s">
        <v>201</v>
      </c>
      <c r="L31" s="26" t="s">
        <v>201</v>
      </c>
      <c r="M31" s="26" t="s">
        <v>201</v>
      </c>
      <c r="N31" s="26" t="s">
        <v>201</v>
      </c>
      <c r="O31" s="34" t="s">
        <v>269</v>
      </c>
      <c r="P31" s="34" t="s">
        <v>269</v>
      </c>
      <c r="Q31" s="25" t="s">
        <v>201</v>
      </c>
      <c r="R31" s="27" t="s">
        <v>201</v>
      </c>
    </row>
    <row r="32" spans="1:18" ht="14.25" customHeight="1">
      <c r="A32" s="29"/>
      <c r="B32" s="30" t="s">
        <v>270</v>
      </c>
      <c r="C32" s="183" t="s">
        <v>271</v>
      </c>
      <c r="D32" s="184"/>
      <c r="E32" s="31" t="s">
        <v>272</v>
      </c>
      <c r="F32" s="32" t="s">
        <v>272</v>
      </c>
      <c r="G32" s="32" t="s">
        <v>272</v>
      </c>
      <c r="H32" s="32" t="s">
        <v>201</v>
      </c>
      <c r="I32" s="35" t="s">
        <v>272</v>
      </c>
      <c r="J32" s="32" t="s">
        <v>201</v>
      </c>
      <c r="K32" s="32" t="s">
        <v>201</v>
      </c>
      <c r="L32" s="32" t="s">
        <v>201</v>
      </c>
      <c r="M32" s="32" t="s">
        <v>201</v>
      </c>
      <c r="N32" s="32" t="s">
        <v>201</v>
      </c>
      <c r="O32" s="32" t="s">
        <v>201</v>
      </c>
      <c r="P32" s="32" t="s">
        <v>201</v>
      </c>
      <c r="Q32" s="31" t="s">
        <v>201</v>
      </c>
      <c r="R32" s="33" t="s">
        <v>201</v>
      </c>
    </row>
    <row r="33" spans="1:18" ht="14.25" customHeight="1">
      <c r="A33" s="29"/>
      <c r="B33" s="30" t="s">
        <v>273</v>
      </c>
      <c r="C33" s="183" t="s">
        <v>274</v>
      </c>
      <c r="D33" s="184"/>
      <c r="E33" s="31" t="s">
        <v>275</v>
      </c>
      <c r="F33" s="32" t="s">
        <v>276</v>
      </c>
      <c r="G33" s="32" t="s">
        <v>276</v>
      </c>
      <c r="H33" s="32" t="s">
        <v>201</v>
      </c>
      <c r="I33" s="35" t="s">
        <v>276</v>
      </c>
      <c r="J33" s="32" t="s">
        <v>201</v>
      </c>
      <c r="K33" s="32" t="s">
        <v>201</v>
      </c>
      <c r="L33" s="32" t="s">
        <v>201</v>
      </c>
      <c r="M33" s="32" t="s">
        <v>201</v>
      </c>
      <c r="N33" s="32" t="s">
        <v>201</v>
      </c>
      <c r="O33" s="35" t="s">
        <v>269</v>
      </c>
      <c r="P33" s="35" t="s">
        <v>269</v>
      </c>
      <c r="Q33" s="31" t="s">
        <v>201</v>
      </c>
      <c r="R33" s="33" t="s">
        <v>201</v>
      </c>
    </row>
    <row r="34" spans="1:18" s="28" customFormat="1" ht="14.25" customHeight="1">
      <c r="A34" s="7" t="s">
        <v>38</v>
      </c>
      <c r="B34" s="24"/>
      <c r="C34" s="181" t="s">
        <v>39</v>
      </c>
      <c r="D34" s="182"/>
      <c r="E34" s="25" t="s">
        <v>277</v>
      </c>
      <c r="F34" s="26" t="s">
        <v>278</v>
      </c>
      <c r="G34" s="26" t="s">
        <v>279</v>
      </c>
      <c r="H34" s="26" t="s">
        <v>280</v>
      </c>
      <c r="I34" s="34" t="s">
        <v>281</v>
      </c>
      <c r="J34" s="34" t="s">
        <v>282</v>
      </c>
      <c r="K34" s="34" t="s">
        <v>283</v>
      </c>
      <c r="L34" s="26" t="s">
        <v>284</v>
      </c>
      <c r="M34" s="26" t="s">
        <v>201</v>
      </c>
      <c r="N34" s="26" t="s">
        <v>201</v>
      </c>
      <c r="O34" s="34" t="s">
        <v>285</v>
      </c>
      <c r="P34" s="34" t="s">
        <v>285</v>
      </c>
      <c r="Q34" s="25" t="s">
        <v>201</v>
      </c>
      <c r="R34" s="27" t="s">
        <v>201</v>
      </c>
    </row>
    <row r="35" spans="1:18" ht="14.25" customHeight="1">
      <c r="A35" s="29"/>
      <c r="B35" s="30" t="s">
        <v>286</v>
      </c>
      <c r="C35" s="183" t="s">
        <v>287</v>
      </c>
      <c r="D35" s="184"/>
      <c r="E35" s="31" t="s">
        <v>288</v>
      </c>
      <c r="F35" s="32" t="s">
        <v>288</v>
      </c>
      <c r="G35" s="32" t="s">
        <v>288</v>
      </c>
      <c r="H35" s="32" t="s">
        <v>289</v>
      </c>
      <c r="I35" s="35" t="s">
        <v>290</v>
      </c>
      <c r="J35" s="32" t="s">
        <v>201</v>
      </c>
      <c r="K35" s="32" t="s">
        <v>201</v>
      </c>
      <c r="L35" s="32" t="s">
        <v>201</v>
      </c>
      <c r="M35" s="32" t="s">
        <v>201</v>
      </c>
      <c r="N35" s="32" t="s">
        <v>201</v>
      </c>
      <c r="O35" s="32" t="s">
        <v>201</v>
      </c>
      <c r="P35" s="32" t="s">
        <v>201</v>
      </c>
      <c r="Q35" s="31" t="s">
        <v>201</v>
      </c>
      <c r="R35" s="33" t="s">
        <v>201</v>
      </c>
    </row>
    <row r="36" spans="1:18" ht="14.25" customHeight="1">
      <c r="A36" s="29"/>
      <c r="B36" s="30" t="s">
        <v>291</v>
      </c>
      <c r="C36" s="183" t="s">
        <v>292</v>
      </c>
      <c r="D36" s="184"/>
      <c r="E36" s="31" t="s">
        <v>293</v>
      </c>
      <c r="F36" s="32" t="s">
        <v>293</v>
      </c>
      <c r="G36" s="32" t="s">
        <v>36</v>
      </c>
      <c r="H36" s="32" t="s">
        <v>201</v>
      </c>
      <c r="I36" s="35" t="s">
        <v>36</v>
      </c>
      <c r="J36" s="32" t="s">
        <v>201</v>
      </c>
      <c r="K36" s="35" t="s">
        <v>294</v>
      </c>
      <c r="L36" s="32" t="s">
        <v>201</v>
      </c>
      <c r="M36" s="32" t="s">
        <v>201</v>
      </c>
      <c r="N36" s="32" t="s">
        <v>201</v>
      </c>
      <c r="O36" s="32" t="s">
        <v>201</v>
      </c>
      <c r="P36" s="32" t="s">
        <v>201</v>
      </c>
      <c r="Q36" s="31" t="s">
        <v>201</v>
      </c>
      <c r="R36" s="33" t="s">
        <v>201</v>
      </c>
    </row>
    <row r="37" spans="1:18" ht="14.25" customHeight="1">
      <c r="A37" s="29"/>
      <c r="B37" s="30" t="s">
        <v>295</v>
      </c>
      <c r="C37" s="183" t="s">
        <v>296</v>
      </c>
      <c r="D37" s="184"/>
      <c r="E37" s="31" t="s">
        <v>297</v>
      </c>
      <c r="F37" s="32" t="s">
        <v>298</v>
      </c>
      <c r="G37" s="32" t="s">
        <v>299</v>
      </c>
      <c r="H37" s="32" t="s">
        <v>300</v>
      </c>
      <c r="I37" s="35" t="s">
        <v>301</v>
      </c>
      <c r="J37" s="32" t="s">
        <v>201</v>
      </c>
      <c r="K37" s="35" t="s">
        <v>302</v>
      </c>
      <c r="L37" s="32" t="s">
        <v>201</v>
      </c>
      <c r="M37" s="32" t="s">
        <v>201</v>
      </c>
      <c r="N37" s="32" t="s">
        <v>201</v>
      </c>
      <c r="O37" s="35" t="s">
        <v>285</v>
      </c>
      <c r="P37" s="35" t="s">
        <v>285</v>
      </c>
      <c r="Q37" s="31" t="s">
        <v>201</v>
      </c>
      <c r="R37" s="33" t="s">
        <v>201</v>
      </c>
    </row>
    <row r="38" spans="1:18" ht="14.25" customHeight="1">
      <c r="A38" s="29"/>
      <c r="B38" s="30" t="s">
        <v>303</v>
      </c>
      <c r="C38" s="183" t="s">
        <v>304</v>
      </c>
      <c r="D38" s="184"/>
      <c r="E38" s="31" t="s">
        <v>29</v>
      </c>
      <c r="F38" s="32" t="s">
        <v>29</v>
      </c>
      <c r="G38" s="32" t="s">
        <v>154</v>
      </c>
      <c r="H38" s="32" t="s">
        <v>201</v>
      </c>
      <c r="I38" s="35" t="s">
        <v>154</v>
      </c>
      <c r="J38" s="35" t="s">
        <v>282</v>
      </c>
      <c r="K38" s="32" t="s">
        <v>201</v>
      </c>
      <c r="L38" s="32" t="s">
        <v>201</v>
      </c>
      <c r="M38" s="32" t="s">
        <v>201</v>
      </c>
      <c r="N38" s="32" t="s">
        <v>201</v>
      </c>
      <c r="O38" s="32" t="s">
        <v>201</v>
      </c>
      <c r="P38" s="32" t="s">
        <v>201</v>
      </c>
      <c r="Q38" s="31" t="s">
        <v>201</v>
      </c>
      <c r="R38" s="33" t="s">
        <v>201</v>
      </c>
    </row>
    <row r="39" spans="1:18" ht="14.25" customHeight="1">
      <c r="A39" s="29"/>
      <c r="B39" s="30" t="s">
        <v>305</v>
      </c>
      <c r="C39" s="183" t="s">
        <v>210</v>
      </c>
      <c r="D39" s="184"/>
      <c r="E39" s="31" t="s">
        <v>306</v>
      </c>
      <c r="F39" s="32" t="s">
        <v>306</v>
      </c>
      <c r="G39" s="32" t="s">
        <v>307</v>
      </c>
      <c r="H39" s="32" t="s">
        <v>201</v>
      </c>
      <c r="I39" s="35" t="s">
        <v>307</v>
      </c>
      <c r="J39" s="32" t="s">
        <v>201</v>
      </c>
      <c r="K39" s="35" t="s">
        <v>117</v>
      </c>
      <c r="L39" s="32" t="s">
        <v>284</v>
      </c>
      <c r="M39" s="32" t="s">
        <v>201</v>
      </c>
      <c r="N39" s="32" t="s">
        <v>201</v>
      </c>
      <c r="O39" s="32" t="s">
        <v>201</v>
      </c>
      <c r="P39" s="32" t="s">
        <v>201</v>
      </c>
      <c r="Q39" s="31" t="s">
        <v>201</v>
      </c>
      <c r="R39" s="33" t="s">
        <v>201</v>
      </c>
    </row>
    <row r="40" spans="1:18" s="28" customFormat="1" ht="33" customHeight="1">
      <c r="A40" s="7" t="s">
        <v>49</v>
      </c>
      <c r="B40" s="24"/>
      <c r="C40" s="181" t="s">
        <v>50</v>
      </c>
      <c r="D40" s="182"/>
      <c r="E40" s="25" t="s">
        <v>51</v>
      </c>
      <c r="F40" s="26" t="s">
        <v>51</v>
      </c>
      <c r="G40" s="26" t="s">
        <v>51</v>
      </c>
      <c r="H40" s="26" t="s">
        <v>308</v>
      </c>
      <c r="I40" s="34" t="s">
        <v>309</v>
      </c>
      <c r="J40" s="26" t="s">
        <v>201</v>
      </c>
      <c r="K40" s="26" t="s">
        <v>201</v>
      </c>
      <c r="L40" s="26" t="s">
        <v>201</v>
      </c>
      <c r="M40" s="26" t="s">
        <v>201</v>
      </c>
      <c r="N40" s="26" t="s">
        <v>201</v>
      </c>
      <c r="O40" s="26" t="s">
        <v>201</v>
      </c>
      <c r="P40" s="26" t="s">
        <v>201</v>
      </c>
      <c r="Q40" s="25" t="s">
        <v>201</v>
      </c>
      <c r="R40" s="27" t="s">
        <v>201</v>
      </c>
    </row>
    <row r="41" spans="1:18" ht="14.25" customHeight="1">
      <c r="A41" s="29"/>
      <c r="B41" s="30" t="s">
        <v>310</v>
      </c>
      <c r="C41" s="183" t="s">
        <v>311</v>
      </c>
      <c r="D41" s="184"/>
      <c r="E41" s="31" t="s">
        <v>51</v>
      </c>
      <c r="F41" s="32" t="s">
        <v>51</v>
      </c>
      <c r="G41" s="32" t="s">
        <v>51</v>
      </c>
      <c r="H41" s="32" t="s">
        <v>308</v>
      </c>
      <c r="I41" s="35" t="s">
        <v>309</v>
      </c>
      <c r="J41" s="32" t="s">
        <v>201</v>
      </c>
      <c r="K41" s="32" t="s">
        <v>201</v>
      </c>
      <c r="L41" s="32" t="s">
        <v>201</v>
      </c>
      <c r="M41" s="32" t="s">
        <v>201</v>
      </c>
      <c r="N41" s="32" t="s">
        <v>201</v>
      </c>
      <c r="O41" s="32" t="s">
        <v>201</v>
      </c>
      <c r="P41" s="32" t="s">
        <v>201</v>
      </c>
      <c r="Q41" s="31" t="s">
        <v>201</v>
      </c>
      <c r="R41" s="33" t="s">
        <v>201</v>
      </c>
    </row>
    <row r="42" spans="1:18" s="28" customFormat="1" ht="14.25" customHeight="1">
      <c r="A42" s="7" t="s">
        <v>52</v>
      </c>
      <c r="B42" s="24"/>
      <c r="C42" s="181" t="s">
        <v>53</v>
      </c>
      <c r="D42" s="182"/>
      <c r="E42" s="25" t="s">
        <v>312</v>
      </c>
      <c r="F42" s="26" t="s">
        <v>312</v>
      </c>
      <c r="G42" s="26" t="s">
        <v>313</v>
      </c>
      <c r="H42" s="26" t="s">
        <v>314</v>
      </c>
      <c r="I42" s="34" t="s">
        <v>315</v>
      </c>
      <c r="J42" s="26" t="s">
        <v>201</v>
      </c>
      <c r="K42" s="34" t="s">
        <v>13</v>
      </c>
      <c r="L42" s="26" t="s">
        <v>201</v>
      </c>
      <c r="M42" s="26" t="s">
        <v>201</v>
      </c>
      <c r="N42" s="26" t="s">
        <v>201</v>
      </c>
      <c r="O42" s="26" t="s">
        <v>201</v>
      </c>
      <c r="P42" s="26" t="s">
        <v>201</v>
      </c>
      <c r="Q42" s="25" t="s">
        <v>201</v>
      </c>
      <c r="R42" s="27" t="s">
        <v>201</v>
      </c>
    </row>
    <row r="43" spans="1:18" ht="14.25" customHeight="1">
      <c r="A43" s="29"/>
      <c r="B43" s="30" t="s">
        <v>316</v>
      </c>
      <c r="C43" s="183" t="s">
        <v>317</v>
      </c>
      <c r="D43" s="184"/>
      <c r="E43" s="31" t="s">
        <v>32</v>
      </c>
      <c r="F43" s="32" t="s">
        <v>32</v>
      </c>
      <c r="G43" s="32" t="s">
        <v>32</v>
      </c>
      <c r="H43" s="32" t="s">
        <v>201</v>
      </c>
      <c r="I43" s="35" t="s">
        <v>32</v>
      </c>
      <c r="J43" s="32" t="s">
        <v>201</v>
      </c>
      <c r="K43" s="32" t="s">
        <v>201</v>
      </c>
      <c r="L43" s="32" t="s">
        <v>201</v>
      </c>
      <c r="M43" s="32" t="s">
        <v>201</v>
      </c>
      <c r="N43" s="32" t="s">
        <v>201</v>
      </c>
      <c r="O43" s="32" t="s">
        <v>201</v>
      </c>
      <c r="P43" s="32" t="s">
        <v>201</v>
      </c>
      <c r="Q43" s="31" t="s">
        <v>201</v>
      </c>
      <c r="R43" s="33" t="s">
        <v>201</v>
      </c>
    </row>
    <row r="44" spans="1:18" ht="14.25" customHeight="1">
      <c r="A44" s="29"/>
      <c r="B44" s="30" t="s">
        <v>318</v>
      </c>
      <c r="C44" s="183" t="s">
        <v>319</v>
      </c>
      <c r="D44" s="184"/>
      <c r="E44" s="31" t="s">
        <v>32</v>
      </c>
      <c r="F44" s="32" t="s">
        <v>32</v>
      </c>
      <c r="G44" s="32" t="s">
        <v>32</v>
      </c>
      <c r="H44" s="32" t="s">
        <v>201</v>
      </c>
      <c r="I44" s="35" t="s">
        <v>32</v>
      </c>
      <c r="J44" s="32" t="s">
        <v>201</v>
      </c>
      <c r="K44" s="32" t="s">
        <v>201</v>
      </c>
      <c r="L44" s="32" t="s">
        <v>201</v>
      </c>
      <c r="M44" s="32" t="s">
        <v>201</v>
      </c>
      <c r="N44" s="32" t="s">
        <v>201</v>
      </c>
      <c r="O44" s="32" t="s">
        <v>201</v>
      </c>
      <c r="P44" s="32" t="s">
        <v>201</v>
      </c>
      <c r="Q44" s="31" t="s">
        <v>201</v>
      </c>
      <c r="R44" s="33" t="s">
        <v>201</v>
      </c>
    </row>
    <row r="45" spans="1:18" ht="14.45" customHeight="1">
      <c r="A45" s="29"/>
      <c r="B45" s="30" t="s">
        <v>320</v>
      </c>
      <c r="C45" s="183" t="s">
        <v>321</v>
      </c>
      <c r="D45" s="184"/>
      <c r="E45" s="31" t="s">
        <v>322</v>
      </c>
      <c r="F45" s="32" t="s">
        <v>322</v>
      </c>
      <c r="G45" s="32" t="s">
        <v>323</v>
      </c>
      <c r="H45" s="32" t="s">
        <v>324</v>
      </c>
      <c r="I45" s="35" t="s">
        <v>325</v>
      </c>
      <c r="J45" s="32" t="s">
        <v>201</v>
      </c>
      <c r="K45" s="35" t="s">
        <v>13</v>
      </c>
      <c r="L45" s="32" t="s">
        <v>201</v>
      </c>
      <c r="M45" s="32" t="s">
        <v>201</v>
      </c>
      <c r="N45" s="32" t="s">
        <v>201</v>
      </c>
      <c r="O45" s="32" t="s">
        <v>201</v>
      </c>
      <c r="P45" s="32" t="s">
        <v>201</v>
      </c>
      <c r="Q45" s="31" t="s">
        <v>201</v>
      </c>
      <c r="R45" s="33" t="s">
        <v>201</v>
      </c>
    </row>
    <row r="46" spans="1:18" ht="14.25" customHeight="1">
      <c r="A46" s="29"/>
      <c r="B46" s="30" t="s">
        <v>326</v>
      </c>
      <c r="C46" s="183" t="s">
        <v>327</v>
      </c>
      <c r="D46" s="184"/>
      <c r="E46" s="31" t="s">
        <v>328</v>
      </c>
      <c r="F46" s="32" t="s">
        <v>328</v>
      </c>
      <c r="G46" s="32" t="s">
        <v>328</v>
      </c>
      <c r="H46" s="32" t="s">
        <v>329</v>
      </c>
      <c r="I46" s="35" t="s">
        <v>330</v>
      </c>
      <c r="J46" s="32" t="s">
        <v>201</v>
      </c>
      <c r="K46" s="32" t="s">
        <v>201</v>
      </c>
      <c r="L46" s="32" t="s">
        <v>201</v>
      </c>
      <c r="M46" s="32" t="s">
        <v>201</v>
      </c>
      <c r="N46" s="32" t="s">
        <v>201</v>
      </c>
      <c r="O46" s="32" t="s">
        <v>201</v>
      </c>
      <c r="P46" s="32" t="s">
        <v>201</v>
      </c>
      <c r="Q46" s="31" t="s">
        <v>201</v>
      </c>
      <c r="R46" s="33" t="s">
        <v>201</v>
      </c>
    </row>
    <row r="47" spans="1:18" ht="14.25" customHeight="1">
      <c r="A47" s="29"/>
      <c r="B47" s="30" t="s">
        <v>331</v>
      </c>
      <c r="C47" s="183" t="s">
        <v>332</v>
      </c>
      <c r="D47" s="184"/>
      <c r="E47" s="31" t="s">
        <v>333</v>
      </c>
      <c r="F47" s="32" t="s">
        <v>333</v>
      </c>
      <c r="G47" s="32" t="s">
        <v>333</v>
      </c>
      <c r="H47" s="32" t="s">
        <v>334</v>
      </c>
      <c r="I47" s="35" t="s">
        <v>335</v>
      </c>
      <c r="J47" s="32" t="s">
        <v>201</v>
      </c>
      <c r="K47" s="32" t="s">
        <v>201</v>
      </c>
      <c r="L47" s="32" t="s">
        <v>201</v>
      </c>
      <c r="M47" s="32" t="s">
        <v>201</v>
      </c>
      <c r="N47" s="32" t="s">
        <v>201</v>
      </c>
      <c r="O47" s="32" t="s">
        <v>201</v>
      </c>
      <c r="P47" s="32" t="s">
        <v>201</v>
      </c>
      <c r="Q47" s="31" t="s">
        <v>201</v>
      </c>
      <c r="R47" s="33" t="s">
        <v>201</v>
      </c>
    </row>
    <row r="48" spans="1:18" s="28" customFormat="1" ht="33" customHeight="1">
      <c r="A48" s="7" t="s">
        <v>56</v>
      </c>
      <c r="B48" s="24"/>
      <c r="C48" s="181" t="s">
        <v>57</v>
      </c>
      <c r="D48" s="182"/>
      <c r="E48" s="25" t="s">
        <v>336</v>
      </c>
      <c r="F48" s="26" t="s">
        <v>336</v>
      </c>
      <c r="G48" s="26" t="s">
        <v>336</v>
      </c>
      <c r="H48" s="26" t="s">
        <v>337</v>
      </c>
      <c r="I48" s="34" t="s">
        <v>338</v>
      </c>
      <c r="J48" s="26" t="s">
        <v>201</v>
      </c>
      <c r="K48" s="26" t="s">
        <v>201</v>
      </c>
      <c r="L48" s="26" t="s">
        <v>201</v>
      </c>
      <c r="M48" s="26" t="s">
        <v>201</v>
      </c>
      <c r="N48" s="26" t="s">
        <v>201</v>
      </c>
      <c r="O48" s="26" t="s">
        <v>201</v>
      </c>
      <c r="P48" s="26" t="s">
        <v>201</v>
      </c>
      <c r="Q48" s="25" t="s">
        <v>201</v>
      </c>
      <c r="R48" s="27" t="s">
        <v>201</v>
      </c>
    </row>
    <row r="49" spans="1:18" ht="14.25" customHeight="1">
      <c r="A49" s="29"/>
      <c r="B49" s="30" t="s">
        <v>339</v>
      </c>
      <c r="C49" s="183" t="s">
        <v>340</v>
      </c>
      <c r="D49" s="184"/>
      <c r="E49" s="31" t="s">
        <v>336</v>
      </c>
      <c r="F49" s="32" t="s">
        <v>336</v>
      </c>
      <c r="G49" s="32" t="s">
        <v>336</v>
      </c>
      <c r="H49" s="32" t="s">
        <v>337</v>
      </c>
      <c r="I49" s="35" t="s">
        <v>338</v>
      </c>
      <c r="J49" s="32" t="s">
        <v>201</v>
      </c>
      <c r="K49" s="32" t="s">
        <v>201</v>
      </c>
      <c r="L49" s="32" t="s">
        <v>201</v>
      </c>
      <c r="M49" s="32" t="s">
        <v>201</v>
      </c>
      <c r="N49" s="32" t="s">
        <v>201</v>
      </c>
      <c r="O49" s="32" t="s">
        <v>201</v>
      </c>
      <c r="P49" s="32" t="s">
        <v>201</v>
      </c>
      <c r="Q49" s="31" t="s">
        <v>201</v>
      </c>
      <c r="R49" s="33" t="s">
        <v>201</v>
      </c>
    </row>
    <row r="50" spans="1:18" s="28" customFormat="1" ht="14.25" customHeight="1">
      <c r="A50" s="7" t="s">
        <v>99</v>
      </c>
      <c r="B50" s="24"/>
      <c r="C50" s="181" t="s">
        <v>100</v>
      </c>
      <c r="D50" s="182"/>
      <c r="E50" s="25" t="s">
        <v>285</v>
      </c>
      <c r="F50" s="26" t="s">
        <v>285</v>
      </c>
      <c r="G50" s="26" t="s">
        <v>285</v>
      </c>
      <c r="H50" s="26" t="s">
        <v>201</v>
      </c>
      <c r="I50" s="34" t="s">
        <v>285</v>
      </c>
      <c r="J50" s="26" t="s">
        <v>201</v>
      </c>
      <c r="K50" s="26" t="s">
        <v>201</v>
      </c>
      <c r="L50" s="26" t="s">
        <v>201</v>
      </c>
      <c r="M50" s="26" t="s">
        <v>201</v>
      </c>
      <c r="N50" s="26" t="s">
        <v>201</v>
      </c>
      <c r="O50" s="26" t="s">
        <v>201</v>
      </c>
      <c r="P50" s="26" t="s">
        <v>201</v>
      </c>
      <c r="Q50" s="25" t="s">
        <v>201</v>
      </c>
      <c r="R50" s="27" t="s">
        <v>201</v>
      </c>
    </row>
    <row r="51" spans="1:18" ht="14.25" customHeight="1">
      <c r="A51" s="29"/>
      <c r="B51" s="30" t="s">
        <v>341</v>
      </c>
      <c r="C51" s="183" t="s">
        <v>342</v>
      </c>
      <c r="D51" s="184"/>
      <c r="E51" s="31" t="s">
        <v>285</v>
      </c>
      <c r="F51" s="32" t="s">
        <v>285</v>
      </c>
      <c r="G51" s="32" t="s">
        <v>285</v>
      </c>
      <c r="H51" s="32" t="s">
        <v>201</v>
      </c>
      <c r="I51" s="35" t="s">
        <v>285</v>
      </c>
      <c r="J51" s="32" t="s">
        <v>201</v>
      </c>
      <c r="K51" s="32" t="s">
        <v>201</v>
      </c>
      <c r="L51" s="32" t="s">
        <v>201</v>
      </c>
      <c r="M51" s="32" t="s">
        <v>201</v>
      </c>
      <c r="N51" s="32" t="s">
        <v>201</v>
      </c>
      <c r="O51" s="32" t="s">
        <v>201</v>
      </c>
      <c r="P51" s="32" t="s">
        <v>201</v>
      </c>
      <c r="Q51" s="31" t="s">
        <v>201</v>
      </c>
      <c r="R51" s="33" t="s">
        <v>201</v>
      </c>
    </row>
    <row r="52" spans="1:18" s="28" customFormat="1" ht="14.25" customHeight="1">
      <c r="A52" s="7" t="s">
        <v>106</v>
      </c>
      <c r="B52" s="24"/>
      <c r="C52" s="181" t="s">
        <v>107</v>
      </c>
      <c r="D52" s="182"/>
      <c r="E52" s="25" t="s">
        <v>343</v>
      </c>
      <c r="F52" s="26" t="s">
        <v>344</v>
      </c>
      <c r="G52" s="26" t="s">
        <v>345</v>
      </c>
      <c r="H52" s="26" t="s">
        <v>346</v>
      </c>
      <c r="I52" s="34" t="s">
        <v>347</v>
      </c>
      <c r="J52" s="34" t="s">
        <v>348</v>
      </c>
      <c r="K52" s="34" t="s">
        <v>349</v>
      </c>
      <c r="L52" s="26" t="s">
        <v>201</v>
      </c>
      <c r="M52" s="26" t="s">
        <v>201</v>
      </c>
      <c r="N52" s="26" t="s">
        <v>201</v>
      </c>
      <c r="O52" s="34" t="s">
        <v>350</v>
      </c>
      <c r="P52" s="34" t="s">
        <v>350</v>
      </c>
      <c r="Q52" s="25" t="s">
        <v>201</v>
      </c>
      <c r="R52" s="27" t="s">
        <v>201</v>
      </c>
    </row>
    <row r="53" spans="1:18" ht="14.25" customHeight="1">
      <c r="A53" s="29"/>
      <c r="B53" s="30" t="s">
        <v>351</v>
      </c>
      <c r="C53" s="183" t="s">
        <v>352</v>
      </c>
      <c r="D53" s="184"/>
      <c r="E53" s="31" t="s">
        <v>353</v>
      </c>
      <c r="F53" s="32" t="s">
        <v>354</v>
      </c>
      <c r="G53" s="32" t="s">
        <v>355</v>
      </c>
      <c r="H53" s="32" t="s">
        <v>356</v>
      </c>
      <c r="I53" s="35" t="s">
        <v>357</v>
      </c>
      <c r="J53" s="32" t="s">
        <v>201</v>
      </c>
      <c r="K53" s="35" t="s">
        <v>358</v>
      </c>
      <c r="L53" s="32" t="s">
        <v>201</v>
      </c>
      <c r="M53" s="32" t="s">
        <v>201</v>
      </c>
      <c r="N53" s="32" t="s">
        <v>201</v>
      </c>
      <c r="O53" s="35" t="s">
        <v>359</v>
      </c>
      <c r="P53" s="35" t="s">
        <v>359</v>
      </c>
      <c r="Q53" s="31" t="s">
        <v>201</v>
      </c>
      <c r="R53" s="33" t="s">
        <v>201</v>
      </c>
    </row>
    <row r="54" spans="1:18" ht="14.25" customHeight="1">
      <c r="A54" s="29"/>
      <c r="B54" s="30" t="s">
        <v>360</v>
      </c>
      <c r="C54" s="183" t="s">
        <v>361</v>
      </c>
      <c r="D54" s="184"/>
      <c r="E54" s="31" t="s">
        <v>362</v>
      </c>
      <c r="F54" s="32" t="s">
        <v>363</v>
      </c>
      <c r="G54" s="32" t="s">
        <v>364</v>
      </c>
      <c r="H54" s="32" t="s">
        <v>365</v>
      </c>
      <c r="I54" s="35" t="s">
        <v>366</v>
      </c>
      <c r="J54" s="32" t="s">
        <v>201</v>
      </c>
      <c r="K54" s="35" t="s">
        <v>367</v>
      </c>
      <c r="L54" s="32" t="s">
        <v>201</v>
      </c>
      <c r="M54" s="32" t="s">
        <v>201</v>
      </c>
      <c r="N54" s="32" t="s">
        <v>201</v>
      </c>
      <c r="O54" s="35" t="s">
        <v>368</v>
      </c>
      <c r="P54" s="35" t="s">
        <v>368</v>
      </c>
      <c r="Q54" s="31" t="s">
        <v>201</v>
      </c>
      <c r="R54" s="33" t="s">
        <v>201</v>
      </c>
    </row>
    <row r="55" spans="1:18" ht="14.25" customHeight="1">
      <c r="A55" s="29"/>
      <c r="B55" s="30" t="s">
        <v>369</v>
      </c>
      <c r="C55" s="183" t="s">
        <v>370</v>
      </c>
      <c r="D55" s="184"/>
      <c r="E55" s="31" t="s">
        <v>371</v>
      </c>
      <c r="F55" s="32" t="s">
        <v>371</v>
      </c>
      <c r="G55" s="32" t="s">
        <v>372</v>
      </c>
      <c r="H55" s="32" t="s">
        <v>373</v>
      </c>
      <c r="I55" s="35" t="s">
        <v>374</v>
      </c>
      <c r="J55" s="35" t="s">
        <v>375</v>
      </c>
      <c r="K55" s="35" t="s">
        <v>376</v>
      </c>
      <c r="L55" s="32" t="s">
        <v>201</v>
      </c>
      <c r="M55" s="32" t="s">
        <v>201</v>
      </c>
      <c r="N55" s="32" t="s">
        <v>201</v>
      </c>
      <c r="O55" s="32" t="s">
        <v>201</v>
      </c>
      <c r="P55" s="32" t="s">
        <v>201</v>
      </c>
      <c r="Q55" s="31" t="s">
        <v>201</v>
      </c>
      <c r="R55" s="33" t="s">
        <v>201</v>
      </c>
    </row>
    <row r="56" spans="1:18" ht="14.25" customHeight="1">
      <c r="A56" s="29"/>
      <c r="B56" s="30" t="s">
        <v>377</v>
      </c>
      <c r="C56" s="183" t="s">
        <v>378</v>
      </c>
      <c r="D56" s="184"/>
      <c r="E56" s="31" t="s">
        <v>379</v>
      </c>
      <c r="F56" s="32" t="s">
        <v>380</v>
      </c>
      <c r="G56" s="32" t="s">
        <v>381</v>
      </c>
      <c r="H56" s="32" t="s">
        <v>382</v>
      </c>
      <c r="I56" s="35" t="s">
        <v>383</v>
      </c>
      <c r="J56" s="32" t="s">
        <v>201</v>
      </c>
      <c r="K56" s="35" t="s">
        <v>384</v>
      </c>
      <c r="L56" s="32" t="s">
        <v>201</v>
      </c>
      <c r="M56" s="32" t="s">
        <v>201</v>
      </c>
      <c r="N56" s="32" t="s">
        <v>201</v>
      </c>
      <c r="O56" s="35" t="s">
        <v>125</v>
      </c>
      <c r="P56" s="35" t="s">
        <v>125</v>
      </c>
      <c r="Q56" s="31" t="s">
        <v>201</v>
      </c>
      <c r="R56" s="33" t="s">
        <v>201</v>
      </c>
    </row>
    <row r="57" spans="1:18" ht="14.25" customHeight="1">
      <c r="A57" s="29"/>
      <c r="B57" s="30" t="s">
        <v>385</v>
      </c>
      <c r="C57" s="183" t="s">
        <v>386</v>
      </c>
      <c r="D57" s="184"/>
      <c r="E57" s="31" t="s">
        <v>387</v>
      </c>
      <c r="F57" s="32" t="s">
        <v>387</v>
      </c>
      <c r="G57" s="32" t="s">
        <v>388</v>
      </c>
      <c r="H57" s="32" t="s">
        <v>389</v>
      </c>
      <c r="I57" s="35" t="s">
        <v>390</v>
      </c>
      <c r="J57" s="35" t="s">
        <v>391</v>
      </c>
      <c r="K57" s="32" t="s">
        <v>201</v>
      </c>
      <c r="L57" s="32" t="s">
        <v>201</v>
      </c>
      <c r="M57" s="32" t="s">
        <v>201</v>
      </c>
      <c r="N57" s="32" t="s">
        <v>201</v>
      </c>
      <c r="O57" s="32" t="s">
        <v>201</v>
      </c>
      <c r="P57" s="32" t="s">
        <v>201</v>
      </c>
      <c r="Q57" s="31" t="s">
        <v>201</v>
      </c>
      <c r="R57" s="33" t="s">
        <v>201</v>
      </c>
    </row>
    <row r="58" spans="1:18" ht="14.25" customHeight="1">
      <c r="A58" s="29"/>
      <c r="B58" s="30" t="s">
        <v>392</v>
      </c>
      <c r="C58" s="183" t="s">
        <v>393</v>
      </c>
      <c r="D58" s="184"/>
      <c r="E58" s="31" t="s">
        <v>394</v>
      </c>
      <c r="F58" s="32" t="s">
        <v>394</v>
      </c>
      <c r="G58" s="32" t="s">
        <v>394</v>
      </c>
      <c r="H58" s="32" t="s">
        <v>201</v>
      </c>
      <c r="I58" s="35" t="s">
        <v>394</v>
      </c>
      <c r="J58" s="32" t="s">
        <v>201</v>
      </c>
      <c r="K58" s="32" t="s">
        <v>201</v>
      </c>
      <c r="L58" s="32" t="s">
        <v>201</v>
      </c>
      <c r="M58" s="32" t="s">
        <v>201</v>
      </c>
      <c r="N58" s="32" t="s">
        <v>201</v>
      </c>
      <c r="O58" s="32" t="s">
        <v>201</v>
      </c>
      <c r="P58" s="32" t="s">
        <v>201</v>
      </c>
      <c r="Q58" s="31" t="s">
        <v>201</v>
      </c>
      <c r="R58" s="33" t="s">
        <v>201</v>
      </c>
    </row>
    <row r="59" spans="1:18" ht="14.25" customHeight="1">
      <c r="A59" s="29"/>
      <c r="B59" s="30" t="s">
        <v>395</v>
      </c>
      <c r="C59" s="183" t="s">
        <v>210</v>
      </c>
      <c r="D59" s="184"/>
      <c r="E59" s="31" t="s">
        <v>396</v>
      </c>
      <c r="F59" s="32" t="s">
        <v>396</v>
      </c>
      <c r="G59" s="32" t="s">
        <v>396</v>
      </c>
      <c r="H59" s="32" t="s">
        <v>110</v>
      </c>
      <c r="I59" s="35" t="s">
        <v>79</v>
      </c>
      <c r="J59" s="32" t="s">
        <v>201</v>
      </c>
      <c r="K59" s="32" t="s">
        <v>201</v>
      </c>
      <c r="L59" s="32" t="s">
        <v>201</v>
      </c>
      <c r="M59" s="32" t="s">
        <v>201</v>
      </c>
      <c r="N59" s="32" t="s">
        <v>201</v>
      </c>
      <c r="O59" s="32" t="s">
        <v>201</v>
      </c>
      <c r="P59" s="32" t="s">
        <v>201</v>
      </c>
      <c r="Q59" s="31" t="s">
        <v>201</v>
      </c>
      <c r="R59" s="33" t="s">
        <v>201</v>
      </c>
    </row>
    <row r="60" spans="1:18" s="28" customFormat="1" ht="14.25" customHeight="1">
      <c r="A60" s="7" t="s">
        <v>111</v>
      </c>
      <c r="B60" s="24"/>
      <c r="C60" s="181" t="s">
        <v>112</v>
      </c>
      <c r="D60" s="182"/>
      <c r="E60" s="25" t="s">
        <v>397</v>
      </c>
      <c r="F60" s="26" t="s">
        <v>397</v>
      </c>
      <c r="G60" s="26" t="s">
        <v>398</v>
      </c>
      <c r="H60" s="26" t="s">
        <v>399</v>
      </c>
      <c r="I60" s="34" t="s">
        <v>400</v>
      </c>
      <c r="J60" s="34" t="s">
        <v>396</v>
      </c>
      <c r="K60" s="26" t="s">
        <v>201</v>
      </c>
      <c r="L60" s="26" t="s">
        <v>201</v>
      </c>
      <c r="M60" s="26" t="s">
        <v>201</v>
      </c>
      <c r="N60" s="26" t="s">
        <v>201</v>
      </c>
      <c r="O60" s="26" t="s">
        <v>201</v>
      </c>
      <c r="P60" s="26" t="s">
        <v>201</v>
      </c>
      <c r="Q60" s="25" t="s">
        <v>201</v>
      </c>
      <c r="R60" s="27" t="s">
        <v>201</v>
      </c>
    </row>
    <row r="61" spans="1:18" ht="14.45" customHeight="1">
      <c r="A61" s="29"/>
      <c r="B61" s="30" t="s">
        <v>401</v>
      </c>
      <c r="C61" s="183" t="s">
        <v>402</v>
      </c>
      <c r="D61" s="184"/>
      <c r="E61" s="31" t="s">
        <v>125</v>
      </c>
      <c r="F61" s="32" t="s">
        <v>125</v>
      </c>
      <c r="G61" s="32" t="s">
        <v>125</v>
      </c>
      <c r="H61" s="32" t="s">
        <v>201</v>
      </c>
      <c r="I61" s="35" t="s">
        <v>125</v>
      </c>
      <c r="J61" s="32" t="s">
        <v>201</v>
      </c>
      <c r="K61" s="32" t="s">
        <v>201</v>
      </c>
      <c r="L61" s="32" t="s">
        <v>201</v>
      </c>
      <c r="M61" s="32" t="s">
        <v>201</v>
      </c>
      <c r="N61" s="32" t="s">
        <v>201</v>
      </c>
      <c r="O61" s="32" t="s">
        <v>201</v>
      </c>
      <c r="P61" s="32" t="s">
        <v>201</v>
      </c>
      <c r="Q61" s="31" t="s">
        <v>201</v>
      </c>
      <c r="R61" s="33" t="s">
        <v>201</v>
      </c>
    </row>
    <row r="62" spans="1:18" ht="14.25" customHeight="1">
      <c r="A62" s="29"/>
      <c r="B62" s="30" t="s">
        <v>403</v>
      </c>
      <c r="C62" s="183" t="s">
        <v>404</v>
      </c>
      <c r="D62" s="184"/>
      <c r="E62" s="31" t="s">
        <v>222</v>
      </c>
      <c r="F62" s="32" t="s">
        <v>222</v>
      </c>
      <c r="G62" s="32" t="s">
        <v>222</v>
      </c>
      <c r="H62" s="32" t="s">
        <v>201</v>
      </c>
      <c r="I62" s="35" t="s">
        <v>222</v>
      </c>
      <c r="J62" s="32" t="s">
        <v>201</v>
      </c>
      <c r="K62" s="32" t="s">
        <v>201</v>
      </c>
      <c r="L62" s="32" t="s">
        <v>201</v>
      </c>
      <c r="M62" s="32" t="s">
        <v>201</v>
      </c>
      <c r="N62" s="32" t="s">
        <v>201</v>
      </c>
      <c r="O62" s="32" t="s">
        <v>201</v>
      </c>
      <c r="P62" s="32" t="s">
        <v>201</v>
      </c>
      <c r="Q62" s="31" t="s">
        <v>201</v>
      </c>
      <c r="R62" s="33" t="s">
        <v>201</v>
      </c>
    </row>
    <row r="63" spans="1:18" ht="14.25" customHeight="1">
      <c r="A63" s="29"/>
      <c r="B63" s="30" t="s">
        <v>405</v>
      </c>
      <c r="C63" s="183" t="s">
        <v>406</v>
      </c>
      <c r="D63" s="184"/>
      <c r="E63" s="31" t="s">
        <v>407</v>
      </c>
      <c r="F63" s="32" t="s">
        <v>407</v>
      </c>
      <c r="G63" s="32" t="s">
        <v>407</v>
      </c>
      <c r="H63" s="32" t="s">
        <v>399</v>
      </c>
      <c r="I63" s="35" t="s">
        <v>408</v>
      </c>
      <c r="J63" s="32" t="s">
        <v>201</v>
      </c>
      <c r="K63" s="32" t="s">
        <v>201</v>
      </c>
      <c r="L63" s="32" t="s">
        <v>201</v>
      </c>
      <c r="M63" s="32" t="s">
        <v>201</v>
      </c>
      <c r="N63" s="32" t="s">
        <v>201</v>
      </c>
      <c r="O63" s="32" t="s">
        <v>201</v>
      </c>
      <c r="P63" s="32" t="s">
        <v>201</v>
      </c>
      <c r="Q63" s="31" t="s">
        <v>201</v>
      </c>
      <c r="R63" s="33" t="s">
        <v>201</v>
      </c>
    </row>
    <row r="64" spans="1:18" ht="14.25" customHeight="1">
      <c r="A64" s="29"/>
      <c r="B64" s="30" t="s">
        <v>409</v>
      </c>
      <c r="C64" s="183" t="s">
        <v>210</v>
      </c>
      <c r="D64" s="184"/>
      <c r="E64" s="31" t="s">
        <v>151</v>
      </c>
      <c r="F64" s="32" t="s">
        <v>151</v>
      </c>
      <c r="G64" s="32" t="s">
        <v>79</v>
      </c>
      <c r="H64" s="32" t="s">
        <v>201</v>
      </c>
      <c r="I64" s="35" t="s">
        <v>79</v>
      </c>
      <c r="J64" s="35" t="s">
        <v>396</v>
      </c>
      <c r="K64" s="32" t="s">
        <v>201</v>
      </c>
      <c r="L64" s="32" t="s">
        <v>201</v>
      </c>
      <c r="M64" s="32" t="s">
        <v>201</v>
      </c>
      <c r="N64" s="32" t="s">
        <v>201</v>
      </c>
      <c r="O64" s="32" t="s">
        <v>201</v>
      </c>
      <c r="P64" s="32" t="s">
        <v>201</v>
      </c>
      <c r="Q64" s="31" t="s">
        <v>201</v>
      </c>
      <c r="R64" s="33" t="s">
        <v>201</v>
      </c>
    </row>
    <row r="65" spans="1:18" s="28" customFormat="1" ht="14.25" customHeight="1">
      <c r="A65" s="7" t="s">
        <v>114</v>
      </c>
      <c r="B65" s="24"/>
      <c r="C65" s="181" t="s">
        <v>115</v>
      </c>
      <c r="D65" s="182"/>
      <c r="E65" s="25" t="s">
        <v>410</v>
      </c>
      <c r="F65" s="26" t="s">
        <v>410</v>
      </c>
      <c r="G65" s="26" t="s">
        <v>411</v>
      </c>
      <c r="H65" s="26" t="s">
        <v>412</v>
      </c>
      <c r="I65" s="34" t="s">
        <v>413</v>
      </c>
      <c r="J65" s="34" t="s">
        <v>414</v>
      </c>
      <c r="K65" s="34" t="s">
        <v>415</v>
      </c>
      <c r="L65" s="26" t="s">
        <v>201</v>
      </c>
      <c r="M65" s="26" t="s">
        <v>201</v>
      </c>
      <c r="N65" s="26" t="s">
        <v>201</v>
      </c>
      <c r="O65" s="26" t="s">
        <v>201</v>
      </c>
      <c r="P65" s="26" t="s">
        <v>201</v>
      </c>
      <c r="Q65" s="25" t="s">
        <v>201</v>
      </c>
      <c r="R65" s="27" t="s">
        <v>201</v>
      </c>
    </row>
    <row r="66" spans="1:18" ht="14.25" customHeight="1">
      <c r="A66" s="29"/>
      <c r="B66" s="30" t="s">
        <v>416</v>
      </c>
      <c r="C66" s="183" t="s">
        <v>417</v>
      </c>
      <c r="D66" s="184"/>
      <c r="E66" s="31" t="s">
        <v>418</v>
      </c>
      <c r="F66" s="32" t="s">
        <v>418</v>
      </c>
      <c r="G66" s="32" t="s">
        <v>419</v>
      </c>
      <c r="H66" s="32" t="s">
        <v>201</v>
      </c>
      <c r="I66" s="35" t="s">
        <v>419</v>
      </c>
      <c r="J66" s="35" t="s">
        <v>414</v>
      </c>
      <c r="K66" s="32" t="s">
        <v>201</v>
      </c>
      <c r="L66" s="32" t="s">
        <v>201</v>
      </c>
      <c r="M66" s="32" t="s">
        <v>201</v>
      </c>
      <c r="N66" s="32" t="s">
        <v>201</v>
      </c>
      <c r="O66" s="32" t="s">
        <v>201</v>
      </c>
      <c r="P66" s="32" t="s">
        <v>201</v>
      </c>
      <c r="Q66" s="31" t="s">
        <v>201</v>
      </c>
      <c r="R66" s="33" t="s">
        <v>201</v>
      </c>
    </row>
    <row r="67" spans="1:18" ht="33" customHeight="1">
      <c r="A67" s="29"/>
      <c r="B67" s="30" t="s">
        <v>420</v>
      </c>
      <c r="C67" s="183" t="s">
        <v>421</v>
      </c>
      <c r="D67" s="184"/>
      <c r="E67" s="31" t="s">
        <v>422</v>
      </c>
      <c r="F67" s="32" t="s">
        <v>422</v>
      </c>
      <c r="G67" s="32" t="s">
        <v>423</v>
      </c>
      <c r="H67" s="32" t="s">
        <v>424</v>
      </c>
      <c r="I67" s="35" t="s">
        <v>425</v>
      </c>
      <c r="J67" s="32" t="s">
        <v>201</v>
      </c>
      <c r="K67" s="35" t="s">
        <v>426</v>
      </c>
      <c r="L67" s="32" t="s">
        <v>201</v>
      </c>
      <c r="M67" s="32" t="s">
        <v>201</v>
      </c>
      <c r="N67" s="32" t="s">
        <v>201</v>
      </c>
      <c r="O67" s="32" t="s">
        <v>201</v>
      </c>
      <c r="P67" s="32" t="s">
        <v>201</v>
      </c>
      <c r="Q67" s="31" t="s">
        <v>201</v>
      </c>
      <c r="R67" s="33" t="s">
        <v>201</v>
      </c>
    </row>
    <row r="68" spans="1:18" ht="42" customHeight="1">
      <c r="A68" s="29"/>
      <c r="B68" s="30" t="s">
        <v>427</v>
      </c>
      <c r="C68" s="183" t="s">
        <v>428</v>
      </c>
      <c r="D68" s="184"/>
      <c r="E68" s="31" t="s">
        <v>429</v>
      </c>
      <c r="F68" s="32" t="s">
        <v>429</v>
      </c>
      <c r="G68" s="32" t="s">
        <v>429</v>
      </c>
      <c r="H68" s="32" t="s">
        <v>429</v>
      </c>
      <c r="I68" s="32" t="s">
        <v>201</v>
      </c>
      <c r="J68" s="32" t="s">
        <v>201</v>
      </c>
      <c r="K68" s="32" t="s">
        <v>201</v>
      </c>
      <c r="L68" s="32" t="s">
        <v>201</v>
      </c>
      <c r="M68" s="32" t="s">
        <v>201</v>
      </c>
      <c r="N68" s="32" t="s">
        <v>201</v>
      </c>
      <c r="O68" s="32" t="s">
        <v>201</v>
      </c>
      <c r="P68" s="32" t="s">
        <v>201</v>
      </c>
      <c r="Q68" s="31" t="s">
        <v>201</v>
      </c>
      <c r="R68" s="33" t="s">
        <v>201</v>
      </c>
    </row>
    <row r="69" spans="1:18" ht="14.25" customHeight="1">
      <c r="A69" s="29"/>
      <c r="B69" s="30" t="s">
        <v>430</v>
      </c>
      <c r="C69" s="183" t="s">
        <v>431</v>
      </c>
      <c r="D69" s="184"/>
      <c r="E69" s="31" t="s">
        <v>432</v>
      </c>
      <c r="F69" s="32" t="s">
        <v>432</v>
      </c>
      <c r="G69" s="32" t="s">
        <v>201</v>
      </c>
      <c r="H69" s="32" t="s">
        <v>201</v>
      </c>
      <c r="I69" s="32" t="s">
        <v>201</v>
      </c>
      <c r="J69" s="32" t="s">
        <v>201</v>
      </c>
      <c r="K69" s="35" t="s">
        <v>432</v>
      </c>
      <c r="L69" s="32" t="s">
        <v>201</v>
      </c>
      <c r="M69" s="32" t="s">
        <v>201</v>
      </c>
      <c r="N69" s="32" t="s">
        <v>201</v>
      </c>
      <c r="O69" s="32" t="s">
        <v>201</v>
      </c>
      <c r="P69" s="32" t="s">
        <v>201</v>
      </c>
      <c r="Q69" s="31" t="s">
        <v>201</v>
      </c>
      <c r="R69" s="33" t="s">
        <v>201</v>
      </c>
    </row>
    <row r="70" spans="1:18" ht="14.25" customHeight="1">
      <c r="A70" s="29"/>
      <c r="B70" s="30" t="s">
        <v>433</v>
      </c>
      <c r="C70" s="183" t="s">
        <v>434</v>
      </c>
      <c r="D70" s="184"/>
      <c r="E70" s="31" t="s">
        <v>95</v>
      </c>
      <c r="F70" s="32" t="s">
        <v>95</v>
      </c>
      <c r="G70" s="32" t="s">
        <v>201</v>
      </c>
      <c r="H70" s="32" t="s">
        <v>201</v>
      </c>
      <c r="I70" s="32" t="s">
        <v>201</v>
      </c>
      <c r="J70" s="32" t="s">
        <v>201</v>
      </c>
      <c r="K70" s="35" t="s">
        <v>95</v>
      </c>
      <c r="L70" s="32" t="s">
        <v>201</v>
      </c>
      <c r="M70" s="32" t="s">
        <v>201</v>
      </c>
      <c r="N70" s="32" t="s">
        <v>201</v>
      </c>
      <c r="O70" s="32" t="s">
        <v>201</v>
      </c>
      <c r="P70" s="32" t="s">
        <v>201</v>
      </c>
      <c r="Q70" s="31" t="s">
        <v>201</v>
      </c>
      <c r="R70" s="33" t="s">
        <v>201</v>
      </c>
    </row>
    <row r="71" spans="1:18" ht="14.25" customHeight="1">
      <c r="A71" s="29"/>
      <c r="B71" s="30" t="s">
        <v>435</v>
      </c>
      <c r="C71" s="183" t="s">
        <v>436</v>
      </c>
      <c r="D71" s="184"/>
      <c r="E71" s="31" t="s">
        <v>437</v>
      </c>
      <c r="F71" s="32" t="s">
        <v>437</v>
      </c>
      <c r="G71" s="32" t="s">
        <v>201</v>
      </c>
      <c r="H71" s="32" t="s">
        <v>201</v>
      </c>
      <c r="I71" s="32" t="s">
        <v>201</v>
      </c>
      <c r="J71" s="32" t="s">
        <v>201</v>
      </c>
      <c r="K71" s="35" t="s">
        <v>437</v>
      </c>
      <c r="L71" s="32" t="s">
        <v>201</v>
      </c>
      <c r="M71" s="32" t="s">
        <v>201</v>
      </c>
      <c r="N71" s="32" t="s">
        <v>201</v>
      </c>
      <c r="O71" s="32" t="s">
        <v>201</v>
      </c>
      <c r="P71" s="32" t="s">
        <v>201</v>
      </c>
      <c r="Q71" s="31" t="s">
        <v>201</v>
      </c>
      <c r="R71" s="33" t="s">
        <v>201</v>
      </c>
    </row>
    <row r="72" spans="1:18" ht="14.25" customHeight="1">
      <c r="A72" s="29"/>
      <c r="B72" s="30" t="s">
        <v>438</v>
      </c>
      <c r="C72" s="183" t="s">
        <v>439</v>
      </c>
      <c r="D72" s="184"/>
      <c r="E72" s="31" t="s">
        <v>440</v>
      </c>
      <c r="F72" s="32" t="s">
        <v>440</v>
      </c>
      <c r="G72" s="32" t="s">
        <v>441</v>
      </c>
      <c r="H72" s="32" t="s">
        <v>442</v>
      </c>
      <c r="I72" s="35" t="s">
        <v>443</v>
      </c>
      <c r="J72" s="32" t="s">
        <v>201</v>
      </c>
      <c r="K72" s="35" t="s">
        <v>110</v>
      </c>
      <c r="L72" s="32" t="s">
        <v>201</v>
      </c>
      <c r="M72" s="32" t="s">
        <v>201</v>
      </c>
      <c r="N72" s="32" t="s">
        <v>201</v>
      </c>
      <c r="O72" s="32" t="s">
        <v>201</v>
      </c>
      <c r="P72" s="32" t="s">
        <v>201</v>
      </c>
      <c r="Q72" s="31" t="s">
        <v>201</v>
      </c>
      <c r="R72" s="33" t="s">
        <v>201</v>
      </c>
    </row>
    <row r="73" spans="1:18" ht="17.850000000000001" customHeight="1">
      <c r="A73" s="29"/>
      <c r="B73" s="30" t="s">
        <v>444</v>
      </c>
      <c r="C73" s="183" t="s">
        <v>445</v>
      </c>
      <c r="D73" s="184"/>
      <c r="E73" s="31" t="s">
        <v>446</v>
      </c>
      <c r="F73" s="32" t="s">
        <v>446</v>
      </c>
      <c r="G73" s="32" t="s">
        <v>447</v>
      </c>
      <c r="H73" s="32" t="s">
        <v>448</v>
      </c>
      <c r="I73" s="35" t="s">
        <v>449</v>
      </c>
      <c r="J73" s="32" t="s">
        <v>201</v>
      </c>
      <c r="K73" s="35" t="s">
        <v>450</v>
      </c>
      <c r="L73" s="32" t="s">
        <v>201</v>
      </c>
      <c r="M73" s="32" t="s">
        <v>201</v>
      </c>
      <c r="N73" s="32" t="s">
        <v>201</v>
      </c>
      <c r="O73" s="32" t="s">
        <v>201</v>
      </c>
      <c r="P73" s="32" t="s">
        <v>201</v>
      </c>
      <c r="Q73" s="31" t="s">
        <v>201</v>
      </c>
      <c r="R73" s="33" t="s">
        <v>201</v>
      </c>
    </row>
    <row r="74" spans="1:18" ht="14.25" customHeight="1">
      <c r="A74" s="29"/>
      <c r="B74" s="30" t="s">
        <v>451</v>
      </c>
      <c r="C74" s="183" t="s">
        <v>210</v>
      </c>
      <c r="D74" s="184"/>
      <c r="E74" s="31" t="s">
        <v>452</v>
      </c>
      <c r="F74" s="32" t="s">
        <v>452</v>
      </c>
      <c r="G74" s="32" t="s">
        <v>398</v>
      </c>
      <c r="H74" s="32" t="s">
        <v>201</v>
      </c>
      <c r="I74" s="35" t="s">
        <v>398</v>
      </c>
      <c r="J74" s="32" t="s">
        <v>201</v>
      </c>
      <c r="K74" s="35" t="s">
        <v>95</v>
      </c>
      <c r="L74" s="32" t="s">
        <v>201</v>
      </c>
      <c r="M74" s="32" t="s">
        <v>201</v>
      </c>
      <c r="N74" s="32" t="s">
        <v>201</v>
      </c>
      <c r="O74" s="32" t="s">
        <v>201</v>
      </c>
      <c r="P74" s="32" t="s">
        <v>201</v>
      </c>
      <c r="Q74" s="31" t="s">
        <v>201</v>
      </c>
      <c r="R74" s="33" t="s">
        <v>201</v>
      </c>
    </row>
    <row r="75" spans="1:18" s="28" customFormat="1" ht="14.45" customHeight="1">
      <c r="A75" s="7" t="s">
        <v>126</v>
      </c>
      <c r="B75" s="24"/>
      <c r="C75" s="181" t="s">
        <v>127</v>
      </c>
      <c r="D75" s="182"/>
      <c r="E75" s="25" t="s">
        <v>453</v>
      </c>
      <c r="F75" s="26" t="s">
        <v>453</v>
      </c>
      <c r="G75" s="26" t="s">
        <v>201</v>
      </c>
      <c r="H75" s="26" t="s">
        <v>201</v>
      </c>
      <c r="I75" s="26" t="s">
        <v>201</v>
      </c>
      <c r="J75" s="26" t="s">
        <v>201</v>
      </c>
      <c r="K75" s="26" t="s">
        <v>201</v>
      </c>
      <c r="L75" s="34" t="s">
        <v>453</v>
      </c>
      <c r="M75" s="26" t="s">
        <v>201</v>
      </c>
      <c r="N75" s="26" t="s">
        <v>201</v>
      </c>
      <c r="O75" s="26" t="s">
        <v>201</v>
      </c>
      <c r="P75" s="26" t="s">
        <v>201</v>
      </c>
      <c r="Q75" s="25" t="s">
        <v>201</v>
      </c>
      <c r="R75" s="27" t="s">
        <v>201</v>
      </c>
    </row>
    <row r="76" spans="1:18" ht="14.25" customHeight="1">
      <c r="A76" s="29"/>
      <c r="B76" s="30" t="s">
        <v>454</v>
      </c>
      <c r="C76" s="183" t="s">
        <v>210</v>
      </c>
      <c r="D76" s="184"/>
      <c r="E76" s="31" t="s">
        <v>453</v>
      </c>
      <c r="F76" s="32" t="s">
        <v>453</v>
      </c>
      <c r="G76" s="32" t="s">
        <v>201</v>
      </c>
      <c r="H76" s="32" t="s">
        <v>201</v>
      </c>
      <c r="I76" s="32" t="s">
        <v>201</v>
      </c>
      <c r="J76" s="32" t="s">
        <v>201</v>
      </c>
      <c r="K76" s="32" t="s">
        <v>201</v>
      </c>
      <c r="L76" s="35" t="s">
        <v>453</v>
      </c>
      <c r="M76" s="32" t="s">
        <v>201</v>
      </c>
      <c r="N76" s="32" t="s">
        <v>201</v>
      </c>
      <c r="O76" s="32" t="s">
        <v>201</v>
      </c>
      <c r="P76" s="32" t="s">
        <v>201</v>
      </c>
      <c r="Q76" s="31" t="s">
        <v>201</v>
      </c>
      <c r="R76" s="33" t="s">
        <v>201</v>
      </c>
    </row>
    <row r="77" spans="1:18" s="28" customFormat="1" ht="14.25" customHeight="1">
      <c r="A77" s="7" t="s">
        <v>455</v>
      </c>
      <c r="B77" s="24"/>
      <c r="C77" s="181" t="s">
        <v>456</v>
      </c>
      <c r="D77" s="182"/>
      <c r="E77" s="25" t="s">
        <v>457</v>
      </c>
      <c r="F77" s="26" t="s">
        <v>457</v>
      </c>
      <c r="G77" s="26" t="s">
        <v>458</v>
      </c>
      <c r="H77" s="26" t="s">
        <v>459</v>
      </c>
      <c r="I77" s="34" t="s">
        <v>460</v>
      </c>
      <c r="J77" s="26" t="s">
        <v>201</v>
      </c>
      <c r="K77" s="34" t="s">
        <v>461</v>
      </c>
      <c r="L77" s="26" t="s">
        <v>201</v>
      </c>
      <c r="M77" s="26" t="s">
        <v>201</v>
      </c>
      <c r="N77" s="26" t="s">
        <v>201</v>
      </c>
      <c r="O77" s="26" t="s">
        <v>201</v>
      </c>
      <c r="P77" s="26" t="s">
        <v>201</v>
      </c>
      <c r="Q77" s="25" t="s">
        <v>201</v>
      </c>
      <c r="R77" s="27" t="s">
        <v>201</v>
      </c>
    </row>
    <row r="78" spans="1:18" ht="14.25" customHeight="1">
      <c r="A78" s="29"/>
      <c r="B78" s="30" t="s">
        <v>462</v>
      </c>
      <c r="C78" s="183" t="s">
        <v>463</v>
      </c>
      <c r="D78" s="184"/>
      <c r="E78" s="31" t="s">
        <v>464</v>
      </c>
      <c r="F78" s="32" t="s">
        <v>464</v>
      </c>
      <c r="G78" s="32" t="s">
        <v>458</v>
      </c>
      <c r="H78" s="32" t="s">
        <v>459</v>
      </c>
      <c r="I78" s="35" t="s">
        <v>460</v>
      </c>
      <c r="J78" s="32" t="s">
        <v>201</v>
      </c>
      <c r="K78" s="35" t="s">
        <v>465</v>
      </c>
      <c r="L78" s="32" t="s">
        <v>201</v>
      </c>
      <c r="M78" s="32" t="s">
        <v>201</v>
      </c>
      <c r="N78" s="32" t="s">
        <v>201</v>
      </c>
      <c r="O78" s="32" t="s">
        <v>201</v>
      </c>
      <c r="P78" s="32" t="s">
        <v>201</v>
      </c>
      <c r="Q78" s="31" t="s">
        <v>201</v>
      </c>
      <c r="R78" s="33" t="s">
        <v>201</v>
      </c>
    </row>
    <row r="79" spans="1:18" ht="14.25" customHeight="1">
      <c r="A79" s="29"/>
      <c r="B79" s="30" t="s">
        <v>466</v>
      </c>
      <c r="C79" s="183" t="s">
        <v>467</v>
      </c>
      <c r="D79" s="184"/>
      <c r="E79" s="31" t="s">
        <v>285</v>
      </c>
      <c r="F79" s="32" t="s">
        <v>285</v>
      </c>
      <c r="G79" s="32" t="s">
        <v>201</v>
      </c>
      <c r="H79" s="32" t="s">
        <v>201</v>
      </c>
      <c r="I79" s="32" t="s">
        <v>201</v>
      </c>
      <c r="J79" s="32" t="s">
        <v>201</v>
      </c>
      <c r="K79" s="35" t="s">
        <v>285</v>
      </c>
      <c r="L79" s="32" t="s">
        <v>201</v>
      </c>
      <c r="M79" s="32" t="s">
        <v>201</v>
      </c>
      <c r="N79" s="32" t="s">
        <v>201</v>
      </c>
      <c r="O79" s="32" t="s">
        <v>201</v>
      </c>
      <c r="P79" s="32" t="s">
        <v>201</v>
      </c>
      <c r="Q79" s="31" t="s">
        <v>201</v>
      </c>
      <c r="R79" s="33" t="s">
        <v>201</v>
      </c>
    </row>
    <row r="80" spans="1:18" s="28" customFormat="1" ht="14.25" customHeight="1">
      <c r="A80" s="7" t="s">
        <v>135</v>
      </c>
      <c r="B80" s="24"/>
      <c r="C80" s="181" t="s">
        <v>136</v>
      </c>
      <c r="D80" s="182"/>
      <c r="E80" s="25" t="s">
        <v>468</v>
      </c>
      <c r="F80" s="26" t="s">
        <v>469</v>
      </c>
      <c r="G80" s="26" t="s">
        <v>469</v>
      </c>
      <c r="H80" s="26" t="s">
        <v>470</v>
      </c>
      <c r="I80" s="34" t="s">
        <v>471</v>
      </c>
      <c r="J80" s="26" t="s">
        <v>201</v>
      </c>
      <c r="K80" s="26" t="s">
        <v>201</v>
      </c>
      <c r="L80" s="26" t="s">
        <v>201</v>
      </c>
      <c r="M80" s="26" t="s">
        <v>201</v>
      </c>
      <c r="N80" s="26" t="s">
        <v>201</v>
      </c>
      <c r="O80" s="34" t="s">
        <v>472</v>
      </c>
      <c r="P80" s="34" t="s">
        <v>472</v>
      </c>
      <c r="Q80" s="25" t="s">
        <v>201</v>
      </c>
      <c r="R80" s="27" t="s">
        <v>201</v>
      </c>
    </row>
    <row r="81" spans="1:18" ht="14.25" customHeight="1">
      <c r="A81" s="29"/>
      <c r="B81" s="30" t="s">
        <v>473</v>
      </c>
      <c r="C81" s="183" t="s">
        <v>474</v>
      </c>
      <c r="D81" s="184"/>
      <c r="E81" s="31" t="s">
        <v>475</v>
      </c>
      <c r="F81" s="32" t="s">
        <v>476</v>
      </c>
      <c r="G81" s="32" t="s">
        <v>476</v>
      </c>
      <c r="H81" s="32" t="s">
        <v>201</v>
      </c>
      <c r="I81" s="35" t="s">
        <v>476</v>
      </c>
      <c r="J81" s="32" t="s">
        <v>201</v>
      </c>
      <c r="K81" s="32" t="s">
        <v>201</v>
      </c>
      <c r="L81" s="32" t="s">
        <v>201</v>
      </c>
      <c r="M81" s="32" t="s">
        <v>201</v>
      </c>
      <c r="N81" s="32" t="s">
        <v>201</v>
      </c>
      <c r="O81" s="35" t="s">
        <v>477</v>
      </c>
      <c r="P81" s="35" t="s">
        <v>477</v>
      </c>
      <c r="Q81" s="31" t="s">
        <v>201</v>
      </c>
      <c r="R81" s="33" t="s">
        <v>201</v>
      </c>
    </row>
    <row r="82" spans="1:18" ht="14.25" customHeight="1">
      <c r="A82" s="29"/>
      <c r="B82" s="30" t="s">
        <v>478</v>
      </c>
      <c r="C82" s="183" t="s">
        <v>479</v>
      </c>
      <c r="D82" s="184"/>
      <c r="E82" s="31" t="s">
        <v>480</v>
      </c>
      <c r="F82" s="32" t="s">
        <v>480</v>
      </c>
      <c r="G82" s="32" t="s">
        <v>480</v>
      </c>
      <c r="H82" s="32" t="s">
        <v>481</v>
      </c>
      <c r="I82" s="35" t="s">
        <v>482</v>
      </c>
      <c r="J82" s="32" t="s">
        <v>201</v>
      </c>
      <c r="K82" s="32" t="s">
        <v>201</v>
      </c>
      <c r="L82" s="32" t="s">
        <v>201</v>
      </c>
      <c r="M82" s="32" t="s">
        <v>201</v>
      </c>
      <c r="N82" s="32" t="s">
        <v>201</v>
      </c>
      <c r="O82" s="32" t="s">
        <v>201</v>
      </c>
      <c r="P82" s="32" t="s">
        <v>201</v>
      </c>
      <c r="Q82" s="31" t="s">
        <v>201</v>
      </c>
      <c r="R82" s="33" t="s">
        <v>201</v>
      </c>
    </row>
    <row r="83" spans="1:18" ht="14.25" customHeight="1">
      <c r="A83" s="29"/>
      <c r="B83" s="30" t="s">
        <v>483</v>
      </c>
      <c r="C83" s="183" t="s">
        <v>484</v>
      </c>
      <c r="D83" s="184"/>
      <c r="E83" s="31" t="s">
        <v>485</v>
      </c>
      <c r="F83" s="32" t="s">
        <v>485</v>
      </c>
      <c r="G83" s="32" t="s">
        <v>485</v>
      </c>
      <c r="H83" s="32" t="s">
        <v>13</v>
      </c>
      <c r="I83" s="35" t="s">
        <v>486</v>
      </c>
      <c r="J83" s="32" t="s">
        <v>201</v>
      </c>
      <c r="K83" s="32" t="s">
        <v>201</v>
      </c>
      <c r="L83" s="32" t="s">
        <v>201</v>
      </c>
      <c r="M83" s="32" t="s">
        <v>201</v>
      </c>
      <c r="N83" s="32" t="s">
        <v>201</v>
      </c>
      <c r="O83" s="32" t="s">
        <v>201</v>
      </c>
      <c r="P83" s="32" t="s">
        <v>201</v>
      </c>
      <c r="Q83" s="31" t="s">
        <v>201</v>
      </c>
      <c r="R83" s="33" t="s">
        <v>201</v>
      </c>
    </row>
    <row r="84" spans="1:18" ht="14.25" customHeight="1">
      <c r="A84" s="29"/>
      <c r="B84" s="30" t="s">
        <v>487</v>
      </c>
      <c r="C84" s="183" t="s">
        <v>488</v>
      </c>
      <c r="D84" s="184"/>
      <c r="E84" s="31" t="s">
        <v>489</v>
      </c>
      <c r="F84" s="32" t="s">
        <v>490</v>
      </c>
      <c r="G84" s="32" t="s">
        <v>490</v>
      </c>
      <c r="H84" s="32" t="s">
        <v>201</v>
      </c>
      <c r="I84" s="35" t="s">
        <v>490</v>
      </c>
      <c r="J84" s="32" t="s">
        <v>201</v>
      </c>
      <c r="K84" s="32" t="s">
        <v>201</v>
      </c>
      <c r="L84" s="32" t="s">
        <v>201</v>
      </c>
      <c r="M84" s="32" t="s">
        <v>201</v>
      </c>
      <c r="N84" s="32" t="s">
        <v>201</v>
      </c>
      <c r="O84" s="35" t="s">
        <v>491</v>
      </c>
      <c r="P84" s="35" t="s">
        <v>491</v>
      </c>
      <c r="Q84" s="31" t="s">
        <v>201</v>
      </c>
      <c r="R84" s="33" t="s">
        <v>201</v>
      </c>
    </row>
    <row r="85" spans="1:18" ht="14.25" customHeight="1">
      <c r="A85" s="29"/>
      <c r="B85" s="30" t="s">
        <v>492</v>
      </c>
      <c r="C85" s="183" t="s">
        <v>210</v>
      </c>
      <c r="D85" s="184"/>
      <c r="E85" s="31" t="s">
        <v>493</v>
      </c>
      <c r="F85" s="32" t="s">
        <v>494</v>
      </c>
      <c r="G85" s="32" t="s">
        <v>494</v>
      </c>
      <c r="H85" s="32" t="s">
        <v>495</v>
      </c>
      <c r="I85" s="35" t="s">
        <v>496</v>
      </c>
      <c r="J85" s="32" t="s">
        <v>201</v>
      </c>
      <c r="K85" s="32" t="s">
        <v>201</v>
      </c>
      <c r="L85" s="32" t="s">
        <v>201</v>
      </c>
      <c r="M85" s="32" t="s">
        <v>201</v>
      </c>
      <c r="N85" s="32" t="s">
        <v>201</v>
      </c>
      <c r="O85" s="35" t="s">
        <v>497</v>
      </c>
      <c r="P85" s="35" t="s">
        <v>497</v>
      </c>
      <c r="Q85" s="31" t="s">
        <v>201</v>
      </c>
      <c r="R85" s="33" t="s">
        <v>201</v>
      </c>
    </row>
    <row r="86" spans="1:18" s="28" customFormat="1" ht="14.25" customHeight="1">
      <c r="A86" s="7" t="s">
        <v>498</v>
      </c>
      <c r="B86" s="24"/>
      <c r="C86" s="181" t="s">
        <v>499</v>
      </c>
      <c r="D86" s="182"/>
      <c r="E86" s="25" t="s">
        <v>500</v>
      </c>
      <c r="F86" s="26" t="s">
        <v>501</v>
      </c>
      <c r="G86" s="26" t="s">
        <v>502</v>
      </c>
      <c r="H86" s="26" t="s">
        <v>201</v>
      </c>
      <c r="I86" s="34" t="s">
        <v>502</v>
      </c>
      <c r="J86" s="34" t="s">
        <v>503</v>
      </c>
      <c r="K86" s="26" t="s">
        <v>201</v>
      </c>
      <c r="L86" s="34" t="s">
        <v>504</v>
      </c>
      <c r="M86" s="26" t="s">
        <v>201</v>
      </c>
      <c r="N86" s="26" t="s">
        <v>201</v>
      </c>
      <c r="O86" s="34" t="s">
        <v>505</v>
      </c>
      <c r="P86" s="34" t="s">
        <v>505</v>
      </c>
      <c r="Q86" s="36" t="s">
        <v>506</v>
      </c>
      <c r="R86" s="27" t="s">
        <v>201</v>
      </c>
    </row>
    <row r="87" spans="1:18" ht="14.25" customHeight="1">
      <c r="A87" s="29"/>
      <c r="B87" s="30" t="s">
        <v>507</v>
      </c>
      <c r="C87" s="183" t="s">
        <v>508</v>
      </c>
      <c r="D87" s="184"/>
      <c r="E87" s="31" t="s">
        <v>509</v>
      </c>
      <c r="F87" s="32" t="s">
        <v>510</v>
      </c>
      <c r="G87" s="32" t="s">
        <v>502</v>
      </c>
      <c r="H87" s="32" t="s">
        <v>201</v>
      </c>
      <c r="I87" s="35" t="s">
        <v>502</v>
      </c>
      <c r="J87" s="35" t="s">
        <v>511</v>
      </c>
      <c r="K87" s="32" t="s">
        <v>201</v>
      </c>
      <c r="L87" s="35" t="s">
        <v>504</v>
      </c>
      <c r="M87" s="32" t="s">
        <v>201</v>
      </c>
      <c r="N87" s="32" t="s">
        <v>201</v>
      </c>
      <c r="O87" s="35" t="s">
        <v>505</v>
      </c>
      <c r="P87" s="35" t="s">
        <v>505</v>
      </c>
      <c r="Q87" s="37" t="s">
        <v>506</v>
      </c>
      <c r="R87" s="33" t="s">
        <v>201</v>
      </c>
    </row>
    <row r="88" spans="1:18" ht="14.25" customHeight="1">
      <c r="A88" s="29"/>
      <c r="B88" s="30" t="s">
        <v>512</v>
      </c>
      <c r="C88" s="183" t="s">
        <v>513</v>
      </c>
      <c r="D88" s="184"/>
      <c r="E88" s="31" t="s">
        <v>514</v>
      </c>
      <c r="F88" s="32" t="s">
        <v>514</v>
      </c>
      <c r="G88" s="32" t="s">
        <v>201</v>
      </c>
      <c r="H88" s="32" t="s">
        <v>201</v>
      </c>
      <c r="I88" s="32" t="s">
        <v>201</v>
      </c>
      <c r="J88" s="35" t="s">
        <v>514</v>
      </c>
      <c r="K88" s="32" t="s">
        <v>201</v>
      </c>
      <c r="L88" s="32" t="s">
        <v>201</v>
      </c>
      <c r="M88" s="32" t="s">
        <v>201</v>
      </c>
      <c r="N88" s="32" t="s">
        <v>201</v>
      </c>
      <c r="O88" s="32" t="s">
        <v>201</v>
      </c>
      <c r="P88" s="32" t="s">
        <v>201</v>
      </c>
      <c r="Q88" s="31" t="s">
        <v>201</v>
      </c>
      <c r="R88" s="33" t="s">
        <v>201</v>
      </c>
    </row>
    <row r="89" spans="1:18" ht="14.25" customHeight="1">
      <c r="A89" s="29"/>
      <c r="B89" s="30" t="s">
        <v>515</v>
      </c>
      <c r="C89" s="183" t="s">
        <v>516</v>
      </c>
      <c r="D89" s="184"/>
      <c r="E89" s="31" t="s">
        <v>95</v>
      </c>
      <c r="F89" s="32" t="s">
        <v>95</v>
      </c>
      <c r="G89" s="32" t="s">
        <v>201</v>
      </c>
      <c r="H89" s="32" t="s">
        <v>201</v>
      </c>
      <c r="I89" s="32" t="s">
        <v>201</v>
      </c>
      <c r="J89" s="35" t="s">
        <v>95</v>
      </c>
      <c r="K89" s="32" t="s">
        <v>201</v>
      </c>
      <c r="L89" s="32" t="s">
        <v>201</v>
      </c>
      <c r="M89" s="32" t="s">
        <v>201</v>
      </c>
      <c r="N89" s="32" t="s">
        <v>201</v>
      </c>
      <c r="O89" s="32" t="s">
        <v>201</v>
      </c>
      <c r="P89" s="32" t="s">
        <v>201</v>
      </c>
      <c r="Q89" s="31" t="s">
        <v>201</v>
      </c>
      <c r="R89" s="33" t="s">
        <v>201</v>
      </c>
    </row>
    <row r="90" spans="1:18" s="28" customFormat="1" ht="14.25" customHeight="1">
      <c r="A90" s="7" t="s">
        <v>517</v>
      </c>
      <c r="B90" s="24"/>
      <c r="C90" s="181" t="s">
        <v>518</v>
      </c>
      <c r="D90" s="182"/>
      <c r="E90" s="25" t="s">
        <v>519</v>
      </c>
      <c r="F90" s="26" t="s">
        <v>520</v>
      </c>
      <c r="G90" s="26" t="s">
        <v>521</v>
      </c>
      <c r="H90" s="26" t="s">
        <v>125</v>
      </c>
      <c r="I90" s="34" t="s">
        <v>522</v>
      </c>
      <c r="J90" s="34" t="s">
        <v>29</v>
      </c>
      <c r="K90" s="26" t="s">
        <v>201</v>
      </c>
      <c r="L90" s="26" t="s">
        <v>201</v>
      </c>
      <c r="M90" s="26" t="s">
        <v>201</v>
      </c>
      <c r="N90" s="26" t="s">
        <v>201</v>
      </c>
      <c r="O90" s="34" t="s">
        <v>523</v>
      </c>
      <c r="P90" s="34" t="s">
        <v>523</v>
      </c>
      <c r="Q90" s="25" t="s">
        <v>201</v>
      </c>
      <c r="R90" s="27" t="s">
        <v>201</v>
      </c>
    </row>
    <row r="91" spans="1:18" ht="14.25" customHeight="1">
      <c r="A91" s="29"/>
      <c r="B91" s="30" t="s">
        <v>524</v>
      </c>
      <c r="C91" s="183" t="s">
        <v>525</v>
      </c>
      <c r="D91" s="184"/>
      <c r="E91" s="31" t="s">
        <v>526</v>
      </c>
      <c r="F91" s="32" t="s">
        <v>527</v>
      </c>
      <c r="G91" s="32" t="s">
        <v>527</v>
      </c>
      <c r="H91" s="32" t="s">
        <v>125</v>
      </c>
      <c r="I91" s="35" t="s">
        <v>528</v>
      </c>
      <c r="J91" s="32" t="s">
        <v>201</v>
      </c>
      <c r="K91" s="32" t="s">
        <v>201</v>
      </c>
      <c r="L91" s="32" t="s">
        <v>201</v>
      </c>
      <c r="M91" s="32" t="s">
        <v>201</v>
      </c>
      <c r="N91" s="32" t="s">
        <v>201</v>
      </c>
      <c r="O91" s="35" t="s">
        <v>523</v>
      </c>
      <c r="P91" s="35" t="s">
        <v>523</v>
      </c>
      <c r="Q91" s="31" t="s">
        <v>201</v>
      </c>
      <c r="R91" s="33" t="s">
        <v>201</v>
      </c>
    </row>
    <row r="92" spans="1:18" ht="14.25" customHeight="1">
      <c r="A92" s="29"/>
      <c r="B92" s="30" t="s">
        <v>529</v>
      </c>
      <c r="C92" s="183" t="s">
        <v>530</v>
      </c>
      <c r="D92" s="184"/>
      <c r="E92" s="31" t="s">
        <v>531</v>
      </c>
      <c r="F92" s="32" t="s">
        <v>531</v>
      </c>
      <c r="G92" s="32" t="s">
        <v>202</v>
      </c>
      <c r="H92" s="32" t="s">
        <v>201</v>
      </c>
      <c r="I92" s="35" t="s">
        <v>202</v>
      </c>
      <c r="J92" s="35" t="s">
        <v>532</v>
      </c>
      <c r="K92" s="32" t="s">
        <v>201</v>
      </c>
      <c r="L92" s="32" t="s">
        <v>201</v>
      </c>
      <c r="M92" s="32" t="s">
        <v>201</v>
      </c>
      <c r="N92" s="32" t="s">
        <v>201</v>
      </c>
      <c r="O92" s="32" t="s">
        <v>201</v>
      </c>
      <c r="P92" s="32" t="s">
        <v>201</v>
      </c>
      <c r="Q92" s="31" t="s">
        <v>201</v>
      </c>
      <c r="R92" s="33" t="s">
        <v>201</v>
      </c>
    </row>
    <row r="93" spans="1:18" ht="14.45" customHeight="1">
      <c r="A93" s="29"/>
      <c r="B93" s="30" t="s">
        <v>533</v>
      </c>
      <c r="C93" s="183" t="s">
        <v>534</v>
      </c>
      <c r="D93" s="184"/>
      <c r="E93" s="31" t="s">
        <v>486</v>
      </c>
      <c r="F93" s="32" t="s">
        <v>486</v>
      </c>
      <c r="G93" s="32" t="s">
        <v>535</v>
      </c>
      <c r="H93" s="32" t="s">
        <v>201</v>
      </c>
      <c r="I93" s="35" t="s">
        <v>535</v>
      </c>
      <c r="J93" s="35" t="s">
        <v>64</v>
      </c>
      <c r="K93" s="32" t="s">
        <v>201</v>
      </c>
      <c r="L93" s="32" t="s">
        <v>201</v>
      </c>
      <c r="M93" s="32" t="s">
        <v>201</v>
      </c>
      <c r="N93" s="32" t="s">
        <v>201</v>
      </c>
      <c r="O93" s="32" t="s">
        <v>201</v>
      </c>
      <c r="P93" s="32" t="s">
        <v>201</v>
      </c>
      <c r="Q93" s="31" t="s">
        <v>201</v>
      </c>
      <c r="R93" s="33" t="s">
        <v>201</v>
      </c>
    </row>
    <row r="94" spans="1:18" ht="14.25" customHeight="1">
      <c r="A94" s="194" t="s">
        <v>536</v>
      </c>
      <c r="B94" s="195"/>
      <c r="C94" s="195"/>
      <c r="D94" s="196"/>
      <c r="E94" s="25" t="s">
        <v>537</v>
      </c>
      <c r="F94" s="26" t="s">
        <v>538</v>
      </c>
      <c r="G94" s="26" t="s">
        <v>539</v>
      </c>
      <c r="H94" s="26" t="s">
        <v>540</v>
      </c>
      <c r="I94" s="34" t="s">
        <v>541</v>
      </c>
      <c r="J94" s="34" t="s">
        <v>542</v>
      </c>
      <c r="K94" s="34" t="s">
        <v>543</v>
      </c>
      <c r="L94" s="34" t="s">
        <v>544</v>
      </c>
      <c r="M94" s="26" t="s">
        <v>201</v>
      </c>
      <c r="N94" s="26" t="s">
        <v>201</v>
      </c>
      <c r="O94" s="34" t="s">
        <v>545</v>
      </c>
      <c r="P94" s="34" t="s">
        <v>545</v>
      </c>
      <c r="Q94" s="36" t="s">
        <v>546</v>
      </c>
      <c r="R94" s="27" t="s">
        <v>201</v>
      </c>
    </row>
  </sheetData>
  <mergeCells count="105">
    <mergeCell ref="C92:D92"/>
    <mergeCell ref="C93:D93"/>
    <mergeCell ref="A94:D94"/>
    <mergeCell ref="C89:D89"/>
    <mergeCell ref="C90:D90"/>
    <mergeCell ref="C91:D91"/>
    <mergeCell ref="C86:D86"/>
    <mergeCell ref="C87:D87"/>
    <mergeCell ref="C88:D88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56:D56"/>
    <mergeCell ref="C57:D57"/>
    <mergeCell ref="C58:D58"/>
    <mergeCell ref="C53:D53"/>
    <mergeCell ref="C54:D54"/>
    <mergeCell ref="C55:D55"/>
    <mergeCell ref="C50:D50"/>
    <mergeCell ref="C51:D51"/>
    <mergeCell ref="C52:D52"/>
    <mergeCell ref="C47:D47"/>
    <mergeCell ref="C48:D48"/>
    <mergeCell ref="C49:D49"/>
    <mergeCell ref="C44:D44"/>
    <mergeCell ref="C45:D45"/>
    <mergeCell ref="C46:D46"/>
    <mergeCell ref="C41:D41"/>
    <mergeCell ref="C42:D42"/>
    <mergeCell ref="C43:D43"/>
    <mergeCell ref="C38:D38"/>
    <mergeCell ref="C39:D39"/>
    <mergeCell ref="C40:D40"/>
    <mergeCell ref="C35:D35"/>
    <mergeCell ref="C36:D36"/>
    <mergeCell ref="C37:D37"/>
    <mergeCell ref="C32:D32"/>
    <mergeCell ref="C33:D33"/>
    <mergeCell ref="C34:D34"/>
    <mergeCell ref="C29:D29"/>
    <mergeCell ref="C30:D30"/>
    <mergeCell ref="C31:D31"/>
    <mergeCell ref="C26:D26"/>
    <mergeCell ref="C27:D27"/>
    <mergeCell ref="C28:D28"/>
    <mergeCell ref="C23:D23"/>
    <mergeCell ref="C24:D24"/>
    <mergeCell ref="C25:D25"/>
    <mergeCell ref="C20:D20"/>
    <mergeCell ref="C21:D21"/>
    <mergeCell ref="C22:D22"/>
    <mergeCell ref="C17:D17"/>
    <mergeCell ref="C18:D18"/>
    <mergeCell ref="C19:D19"/>
    <mergeCell ref="C14:D14"/>
    <mergeCell ref="C15:D15"/>
    <mergeCell ref="C16:D16"/>
    <mergeCell ref="C11:D11"/>
    <mergeCell ref="C12:D12"/>
    <mergeCell ref="C13:D13"/>
    <mergeCell ref="P7:P10"/>
    <mergeCell ref="Q7:Q8"/>
    <mergeCell ref="R7:R10"/>
    <mergeCell ref="G8:G10"/>
    <mergeCell ref="H8:I9"/>
    <mergeCell ref="J8:J10"/>
    <mergeCell ref="K8:K10"/>
    <mergeCell ref="L8:L10"/>
    <mergeCell ref="M8:M10"/>
    <mergeCell ref="N8:N10"/>
    <mergeCell ref="A3:L3"/>
    <mergeCell ref="A5:A10"/>
    <mergeCell ref="B5:B10"/>
    <mergeCell ref="C5:D10"/>
    <mergeCell ref="E5:E10"/>
    <mergeCell ref="F5:R5"/>
    <mergeCell ref="F6:F10"/>
    <mergeCell ref="G6:N7"/>
    <mergeCell ref="O6:O10"/>
    <mergeCell ref="P6:R6"/>
    <mergeCell ref="Q9:Q10"/>
  </mergeCells>
  <pageMargins left="0.70866141732283472" right="0.51" top="0.74803149606299213" bottom="0.74803149606299213" header="0.31496062992125984" footer="0.31496062992125984"/>
  <pageSetup paperSize="9" scale="57" firstPageNumber="7" fitToHeight="2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D1" sqref="D1:D4"/>
    </sheetView>
  </sheetViews>
  <sheetFormatPr defaultRowHeight="14.25"/>
  <cols>
    <col min="1" max="1" width="4.375" customWidth="1"/>
    <col min="2" max="2" width="37.75" customWidth="1"/>
    <col min="3" max="3" width="18.875" customWidth="1"/>
    <col min="4" max="4" width="16.5" customWidth="1"/>
  </cols>
  <sheetData>
    <row r="1" spans="1:4">
      <c r="D1" s="2" t="s">
        <v>548</v>
      </c>
    </row>
    <row r="2" spans="1:4">
      <c r="D2" s="2" t="s">
        <v>1</v>
      </c>
    </row>
    <row r="3" spans="1:4">
      <c r="D3" s="2" t="s">
        <v>2</v>
      </c>
    </row>
    <row r="4" spans="1:4">
      <c r="D4" s="2" t="s">
        <v>3</v>
      </c>
    </row>
    <row r="5" spans="1:4" ht="28.35" customHeight="1">
      <c r="A5" s="197" t="s">
        <v>549</v>
      </c>
      <c r="B5" s="197"/>
      <c r="C5" s="197"/>
      <c r="D5" s="197"/>
    </row>
    <row r="6" spans="1:4" ht="14.25" customHeight="1">
      <c r="D6" s="38" t="s">
        <v>550</v>
      </c>
    </row>
    <row r="7" spans="1:4" ht="42.75" customHeight="1">
      <c r="A7" s="39" t="s">
        <v>551</v>
      </c>
      <c r="B7" s="40" t="s">
        <v>552</v>
      </c>
      <c r="C7" s="40" t="s">
        <v>553</v>
      </c>
      <c r="D7" s="41" t="s">
        <v>554</v>
      </c>
    </row>
    <row r="8" spans="1:4" ht="14.25" customHeight="1">
      <c r="A8" s="42" t="s">
        <v>9</v>
      </c>
      <c r="B8" s="43" t="s">
        <v>181</v>
      </c>
      <c r="C8" s="43" t="s">
        <v>555</v>
      </c>
      <c r="D8" s="44" t="s">
        <v>182</v>
      </c>
    </row>
    <row r="9" spans="1:4" ht="28.35" customHeight="1">
      <c r="A9" s="198" t="s">
        <v>556</v>
      </c>
      <c r="B9" s="199"/>
      <c r="C9" s="45"/>
      <c r="D9" s="46" t="s">
        <v>557</v>
      </c>
    </row>
    <row r="10" spans="1:4" ht="28.35" customHeight="1">
      <c r="A10" s="47" t="s">
        <v>9</v>
      </c>
      <c r="B10" s="48" t="s">
        <v>558</v>
      </c>
      <c r="C10" s="49" t="s">
        <v>559</v>
      </c>
      <c r="D10" s="50" t="s">
        <v>560</v>
      </c>
    </row>
    <row r="11" spans="1:4" ht="28.35" customHeight="1">
      <c r="A11" s="47" t="s">
        <v>181</v>
      </c>
      <c r="B11" s="48" t="s">
        <v>561</v>
      </c>
      <c r="C11" s="49" t="s">
        <v>562</v>
      </c>
      <c r="D11" s="50" t="s">
        <v>563</v>
      </c>
    </row>
    <row r="12" spans="1:4" ht="28.35" customHeight="1">
      <c r="A12" s="198" t="s">
        <v>564</v>
      </c>
      <c r="B12" s="199"/>
      <c r="C12" s="45"/>
      <c r="D12" s="46" t="s">
        <v>565</v>
      </c>
    </row>
    <row r="13" spans="1:4" ht="28.35" customHeight="1">
      <c r="A13" s="47" t="s">
        <v>9</v>
      </c>
      <c r="B13" s="48" t="s">
        <v>566</v>
      </c>
      <c r="C13" s="49" t="s">
        <v>567</v>
      </c>
      <c r="D13" s="50" t="s">
        <v>565</v>
      </c>
    </row>
  </sheetData>
  <mergeCells count="3">
    <mergeCell ref="A5:D5"/>
    <mergeCell ref="A9:B9"/>
    <mergeCell ref="A12:B12"/>
  </mergeCells>
  <pageMargins left="0.70866141732283472" right="0.70866141732283472" top="0.74803149606299213" bottom="0.74803149606299213" header="0.31496062992125984" footer="0.31496062992125984"/>
  <pageSetup paperSize="9" firstPageNumber="9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A22" workbookViewId="0">
      <selection activeCell="A11" sqref="A11:XFD11"/>
    </sheetView>
  </sheetViews>
  <sheetFormatPr defaultRowHeight="12.75"/>
  <cols>
    <col min="1" max="2" width="9" style="53"/>
    <col min="3" max="3" width="30.25" style="53" customWidth="1"/>
    <col min="4" max="6" width="11.5" style="53" customWidth="1"/>
    <col min="7" max="7" width="11.25" style="53" customWidth="1"/>
    <col min="8" max="8" width="9.625" style="53" customWidth="1"/>
    <col min="9" max="9" width="11.5" style="53" customWidth="1"/>
    <col min="10" max="10" width="14.5" style="53" customWidth="1"/>
    <col min="11" max="11" width="8.125" style="53" customWidth="1"/>
    <col min="12" max="258" width="9" style="53"/>
    <col min="259" max="259" width="30.25" style="53" customWidth="1"/>
    <col min="260" max="262" width="11.5" style="53" customWidth="1"/>
    <col min="263" max="263" width="9.875" style="53" customWidth="1"/>
    <col min="264" max="264" width="8.875" style="53" customWidth="1"/>
    <col min="265" max="265" width="11.5" style="53" customWidth="1"/>
    <col min="266" max="266" width="10.5" style="53" customWidth="1"/>
    <col min="267" max="267" width="8.125" style="53" customWidth="1"/>
    <col min="268" max="514" width="9" style="53"/>
    <col min="515" max="515" width="30.25" style="53" customWidth="1"/>
    <col min="516" max="518" width="11.5" style="53" customWidth="1"/>
    <col min="519" max="519" width="9.875" style="53" customWidth="1"/>
    <col min="520" max="520" width="8.875" style="53" customWidth="1"/>
    <col min="521" max="521" width="11.5" style="53" customWidth="1"/>
    <col min="522" max="522" width="10.5" style="53" customWidth="1"/>
    <col min="523" max="523" width="8.125" style="53" customWidth="1"/>
    <col min="524" max="770" width="9" style="53"/>
    <col min="771" max="771" width="30.25" style="53" customWidth="1"/>
    <col min="772" max="774" width="11.5" style="53" customWidth="1"/>
    <col min="775" max="775" width="9.875" style="53" customWidth="1"/>
    <col min="776" max="776" width="8.875" style="53" customWidth="1"/>
    <col min="777" max="777" width="11.5" style="53" customWidth="1"/>
    <col min="778" max="778" width="10.5" style="53" customWidth="1"/>
    <col min="779" max="779" width="8.125" style="53" customWidth="1"/>
    <col min="780" max="1026" width="9" style="53"/>
    <col min="1027" max="1027" width="30.25" style="53" customWidth="1"/>
    <col min="1028" max="1030" width="11.5" style="53" customWidth="1"/>
    <col min="1031" max="1031" width="9.875" style="53" customWidth="1"/>
    <col min="1032" max="1032" width="8.875" style="53" customWidth="1"/>
    <col min="1033" max="1033" width="11.5" style="53" customWidth="1"/>
    <col min="1034" max="1034" width="10.5" style="53" customWidth="1"/>
    <col min="1035" max="1035" width="8.125" style="53" customWidth="1"/>
    <col min="1036" max="1282" width="9" style="53"/>
    <col min="1283" max="1283" width="30.25" style="53" customWidth="1"/>
    <col min="1284" max="1286" width="11.5" style="53" customWidth="1"/>
    <col min="1287" max="1287" width="9.875" style="53" customWidth="1"/>
    <col min="1288" max="1288" width="8.875" style="53" customWidth="1"/>
    <col min="1289" max="1289" width="11.5" style="53" customWidth="1"/>
    <col min="1290" max="1290" width="10.5" style="53" customWidth="1"/>
    <col min="1291" max="1291" width="8.125" style="53" customWidth="1"/>
    <col min="1292" max="1538" width="9" style="53"/>
    <col min="1539" max="1539" width="30.25" style="53" customWidth="1"/>
    <col min="1540" max="1542" width="11.5" style="53" customWidth="1"/>
    <col min="1543" max="1543" width="9.875" style="53" customWidth="1"/>
    <col min="1544" max="1544" width="8.875" style="53" customWidth="1"/>
    <col min="1545" max="1545" width="11.5" style="53" customWidth="1"/>
    <col min="1546" max="1546" width="10.5" style="53" customWidth="1"/>
    <col min="1547" max="1547" width="8.125" style="53" customWidth="1"/>
    <col min="1548" max="1794" width="9" style="53"/>
    <col min="1795" max="1795" width="30.25" style="53" customWidth="1"/>
    <col min="1796" max="1798" width="11.5" style="53" customWidth="1"/>
    <col min="1799" max="1799" width="9.875" style="53" customWidth="1"/>
    <col min="1800" max="1800" width="8.875" style="53" customWidth="1"/>
    <col min="1801" max="1801" width="11.5" style="53" customWidth="1"/>
    <col min="1802" max="1802" width="10.5" style="53" customWidth="1"/>
    <col min="1803" max="1803" width="8.125" style="53" customWidth="1"/>
    <col min="1804" max="2050" width="9" style="53"/>
    <col min="2051" max="2051" width="30.25" style="53" customWidth="1"/>
    <col min="2052" max="2054" width="11.5" style="53" customWidth="1"/>
    <col min="2055" max="2055" width="9.875" style="53" customWidth="1"/>
    <col min="2056" max="2056" width="8.875" style="53" customWidth="1"/>
    <col min="2057" max="2057" width="11.5" style="53" customWidth="1"/>
    <col min="2058" max="2058" width="10.5" style="53" customWidth="1"/>
    <col min="2059" max="2059" width="8.125" style="53" customWidth="1"/>
    <col min="2060" max="2306" width="9" style="53"/>
    <col min="2307" max="2307" width="30.25" style="53" customWidth="1"/>
    <col min="2308" max="2310" width="11.5" style="53" customWidth="1"/>
    <col min="2311" max="2311" width="9.875" style="53" customWidth="1"/>
    <col min="2312" max="2312" width="8.875" style="53" customWidth="1"/>
    <col min="2313" max="2313" width="11.5" style="53" customWidth="1"/>
    <col min="2314" max="2314" width="10.5" style="53" customWidth="1"/>
    <col min="2315" max="2315" width="8.125" style="53" customWidth="1"/>
    <col min="2316" max="2562" width="9" style="53"/>
    <col min="2563" max="2563" width="30.25" style="53" customWidth="1"/>
    <col min="2564" max="2566" width="11.5" style="53" customWidth="1"/>
    <col min="2567" max="2567" width="9.875" style="53" customWidth="1"/>
    <col min="2568" max="2568" width="8.875" style="53" customWidth="1"/>
    <col min="2569" max="2569" width="11.5" style="53" customWidth="1"/>
    <col min="2570" max="2570" width="10.5" style="53" customWidth="1"/>
    <col min="2571" max="2571" width="8.125" style="53" customWidth="1"/>
    <col min="2572" max="2818" width="9" style="53"/>
    <col min="2819" max="2819" width="30.25" style="53" customWidth="1"/>
    <col min="2820" max="2822" width="11.5" style="53" customWidth="1"/>
    <col min="2823" max="2823" width="9.875" style="53" customWidth="1"/>
    <col min="2824" max="2824" width="8.875" style="53" customWidth="1"/>
    <col min="2825" max="2825" width="11.5" style="53" customWidth="1"/>
    <col min="2826" max="2826" width="10.5" style="53" customWidth="1"/>
    <col min="2827" max="2827" width="8.125" style="53" customWidth="1"/>
    <col min="2828" max="3074" width="9" style="53"/>
    <col min="3075" max="3075" width="30.25" style="53" customWidth="1"/>
    <col min="3076" max="3078" width="11.5" style="53" customWidth="1"/>
    <col min="3079" max="3079" width="9.875" style="53" customWidth="1"/>
    <col min="3080" max="3080" width="8.875" style="53" customWidth="1"/>
    <col min="3081" max="3081" width="11.5" style="53" customWidth="1"/>
    <col min="3082" max="3082" width="10.5" style="53" customWidth="1"/>
    <col min="3083" max="3083" width="8.125" style="53" customWidth="1"/>
    <col min="3084" max="3330" width="9" style="53"/>
    <col min="3331" max="3331" width="30.25" style="53" customWidth="1"/>
    <col min="3332" max="3334" width="11.5" style="53" customWidth="1"/>
    <col min="3335" max="3335" width="9.875" style="53" customWidth="1"/>
    <col min="3336" max="3336" width="8.875" style="53" customWidth="1"/>
    <col min="3337" max="3337" width="11.5" style="53" customWidth="1"/>
    <col min="3338" max="3338" width="10.5" style="53" customWidth="1"/>
    <col min="3339" max="3339" width="8.125" style="53" customWidth="1"/>
    <col min="3340" max="3586" width="9" style="53"/>
    <col min="3587" max="3587" width="30.25" style="53" customWidth="1"/>
    <col min="3588" max="3590" width="11.5" style="53" customWidth="1"/>
    <col min="3591" max="3591" width="9.875" style="53" customWidth="1"/>
    <col min="3592" max="3592" width="8.875" style="53" customWidth="1"/>
    <col min="3593" max="3593" width="11.5" style="53" customWidth="1"/>
    <col min="3594" max="3594" width="10.5" style="53" customWidth="1"/>
    <col min="3595" max="3595" width="8.125" style="53" customWidth="1"/>
    <col min="3596" max="3842" width="9" style="53"/>
    <col min="3843" max="3843" width="30.25" style="53" customWidth="1"/>
    <col min="3844" max="3846" width="11.5" style="53" customWidth="1"/>
    <col min="3847" max="3847" width="9.875" style="53" customWidth="1"/>
    <col min="3848" max="3848" width="8.875" style="53" customWidth="1"/>
    <col min="3849" max="3849" width="11.5" style="53" customWidth="1"/>
    <col min="3850" max="3850" width="10.5" style="53" customWidth="1"/>
    <col min="3851" max="3851" width="8.125" style="53" customWidth="1"/>
    <col min="3852" max="4098" width="9" style="53"/>
    <col min="4099" max="4099" width="30.25" style="53" customWidth="1"/>
    <col min="4100" max="4102" width="11.5" style="53" customWidth="1"/>
    <col min="4103" max="4103" width="9.875" style="53" customWidth="1"/>
    <col min="4104" max="4104" width="8.875" style="53" customWidth="1"/>
    <col min="4105" max="4105" width="11.5" style="53" customWidth="1"/>
    <col min="4106" max="4106" width="10.5" style="53" customWidth="1"/>
    <col min="4107" max="4107" width="8.125" style="53" customWidth="1"/>
    <col min="4108" max="4354" width="9" style="53"/>
    <col min="4355" max="4355" width="30.25" style="53" customWidth="1"/>
    <col min="4356" max="4358" width="11.5" style="53" customWidth="1"/>
    <col min="4359" max="4359" width="9.875" style="53" customWidth="1"/>
    <col min="4360" max="4360" width="8.875" style="53" customWidth="1"/>
    <col min="4361" max="4361" width="11.5" style="53" customWidth="1"/>
    <col min="4362" max="4362" width="10.5" style="53" customWidth="1"/>
    <col min="4363" max="4363" width="8.125" style="53" customWidth="1"/>
    <col min="4364" max="4610" width="9" style="53"/>
    <col min="4611" max="4611" width="30.25" style="53" customWidth="1"/>
    <col min="4612" max="4614" width="11.5" style="53" customWidth="1"/>
    <col min="4615" max="4615" width="9.875" style="53" customWidth="1"/>
    <col min="4616" max="4616" width="8.875" style="53" customWidth="1"/>
    <col min="4617" max="4617" width="11.5" style="53" customWidth="1"/>
    <col min="4618" max="4618" width="10.5" style="53" customWidth="1"/>
    <col min="4619" max="4619" width="8.125" style="53" customWidth="1"/>
    <col min="4620" max="4866" width="9" style="53"/>
    <col min="4867" max="4867" width="30.25" style="53" customWidth="1"/>
    <col min="4868" max="4870" width="11.5" style="53" customWidth="1"/>
    <col min="4871" max="4871" width="9.875" style="53" customWidth="1"/>
    <col min="4872" max="4872" width="8.875" style="53" customWidth="1"/>
    <col min="4873" max="4873" width="11.5" style="53" customWidth="1"/>
    <col min="4874" max="4874" width="10.5" style="53" customWidth="1"/>
    <col min="4875" max="4875" width="8.125" style="53" customWidth="1"/>
    <col min="4876" max="5122" width="9" style="53"/>
    <col min="5123" max="5123" width="30.25" style="53" customWidth="1"/>
    <col min="5124" max="5126" width="11.5" style="53" customWidth="1"/>
    <col min="5127" max="5127" width="9.875" style="53" customWidth="1"/>
    <col min="5128" max="5128" width="8.875" style="53" customWidth="1"/>
    <col min="5129" max="5129" width="11.5" style="53" customWidth="1"/>
    <col min="5130" max="5130" width="10.5" style="53" customWidth="1"/>
    <col min="5131" max="5131" width="8.125" style="53" customWidth="1"/>
    <col min="5132" max="5378" width="9" style="53"/>
    <col min="5379" max="5379" width="30.25" style="53" customWidth="1"/>
    <col min="5380" max="5382" width="11.5" style="53" customWidth="1"/>
    <col min="5383" max="5383" width="9.875" style="53" customWidth="1"/>
    <col min="5384" max="5384" width="8.875" style="53" customWidth="1"/>
    <col min="5385" max="5385" width="11.5" style="53" customWidth="1"/>
    <col min="5386" max="5386" width="10.5" style="53" customWidth="1"/>
    <col min="5387" max="5387" width="8.125" style="53" customWidth="1"/>
    <col min="5388" max="5634" width="9" style="53"/>
    <col min="5635" max="5635" width="30.25" style="53" customWidth="1"/>
    <col min="5636" max="5638" width="11.5" style="53" customWidth="1"/>
    <col min="5639" max="5639" width="9.875" style="53" customWidth="1"/>
    <col min="5640" max="5640" width="8.875" style="53" customWidth="1"/>
    <col min="5641" max="5641" width="11.5" style="53" customWidth="1"/>
    <col min="5642" max="5642" width="10.5" style="53" customWidth="1"/>
    <col min="5643" max="5643" width="8.125" style="53" customWidth="1"/>
    <col min="5644" max="5890" width="9" style="53"/>
    <col min="5891" max="5891" width="30.25" style="53" customWidth="1"/>
    <col min="5892" max="5894" width="11.5" style="53" customWidth="1"/>
    <col min="5895" max="5895" width="9.875" style="53" customWidth="1"/>
    <col min="5896" max="5896" width="8.875" style="53" customWidth="1"/>
    <col min="5897" max="5897" width="11.5" style="53" customWidth="1"/>
    <col min="5898" max="5898" width="10.5" style="53" customWidth="1"/>
    <col min="5899" max="5899" width="8.125" style="53" customWidth="1"/>
    <col min="5900" max="6146" width="9" style="53"/>
    <col min="6147" max="6147" width="30.25" style="53" customWidth="1"/>
    <col min="6148" max="6150" width="11.5" style="53" customWidth="1"/>
    <col min="6151" max="6151" width="9.875" style="53" customWidth="1"/>
    <col min="6152" max="6152" width="8.875" style="53" customWidth="1"/>
    <col min="6153" max="6153" width="11.5" style="53" customWidth="1"/>
    <col min="6154" max="6154" width="10.5" style="53" customWidth="1"/>
    <col min="6155" max="6155" width="8.125" style="53" customWidth="1"/>
    <col min="6156" max="6402" width="9" style="53"/>
    <col min="6403" max="6403" width="30.25" style="53" customWidth="1"/>
    <col min="6404" max="6406" width="11.5" style="53" customWidth="1"/>
    <col min="6407" max="6407" width="9.875" style="53" customWidth="1"/>
    <col min="6408" max="6408" width="8.875" style="53" customWidth="1"/>
    <col min="6409" max="6409" width="11.5" style="53" customWidth="1"/>
    <col min="6410" max="6410" width="10.5" style="53" customWidth="1"/>
    <col min="6411" max="6411" width="8.125" style="53" customWidth="1"/>
    <col min="6412" max="6658" width="9" style="53"/>
    <col min="6659" max="6659" width="30.25" style="53" customWidth="1"/>
    <col min="6660" max="6662" width="11.5" style="53" customWidth="1"/>
    <col min="6663" max="6663" width="9.875" style="53" customWidth="1"/>
    <col min="6664" max="6664" width="8.875" style="53" customWidth="1"/>
    <col min="6665" max="6665" width="11.5" style="53" customWidth="1"/>
    <col min="6666" max="6666" width="10.5" style="53" customWidth="1"/>
    <col min="6667" max="6667" width="8.125" style="53" customWidth="1"/>
    <col min="6668" max="6914" width="9" style="53"/>
    <col min="6915" max="6915" width="30.25" style="53" customWidth="1"/>
    <col min="6916" max="6918" width="11.5" style="53" customWidth="1"/>
    <col min="6919" max="6919" width="9.875" style="53" customWidth="1"/>
    <col min="6920" max="6920" width="8.875" style="53" customWidth="1"/>
    <col min="6921" max="6921" width="11.5" style="53" customWidth="1"/>
    <col min="6922" max="6922" width="10.5" style="53" customWidth="1"/>
    <col min="6923" max="6923" width="8.125" style="53" customWidth="1"/>
    <col min="6924" max="7170" width="9" style="53"/>
    <col min="7171" max="7171" width="30.25" style="53" customWidth="1"/>
    <col min="7172" max="7174" width="11.5" style="53" customWidth="1"/>
    <col min="7175" max="7175" width="9.875" style="53" customWidth="1"/>
    <col min="7176" max="7176" width="8.875" style="53" customWidth="1"/>
    <col min="7177" max="7177" width="11.5" style="53" customWidth="1"/>
    <col min="7178" max="7178" width="10.5" style="53" customWidth="1"/>
    <col min="7179" max="7179" width="8.125" style="53" customWidth="1"/>
    <col min="7180" max="7426" width="9" style="53"/>
    <col min="7427" max="7427" width="30.25" style="53" customWidth="1"/>
    <col min="7428" max="7430" width="11.5" style="53" customWidth="1"/>
    <col min="7431" max="7431" width="9.875" style="53" customWidth="1"/>
    <col min="7432" max="7432" width="8.875" style="53" customWidth="1"/>
    <col min="7433" max="7433" width="11.5" style="53" customWidth="1"/>
    <col min="7434" max="7434" width="10.5" style="53" customWidth="1"/>
    <col min="7435" max="7435" width="8.125" style="53" customWidth="1"/>
    <col min="7436" max="7682" width="9" style="53"/>
    <col min="7683" max="7683" width="30.25" style="53" customWidth="1"/>
    <col min="7684" max="7686" width="11.5" style="53" customWidth="1"/>
    <col min="7687" max="7687" width="9.875" style="53" customWidth="1"/>
    <col min="7688" max="7688" width="8.875" style="53" customWidth="1"/>
    <col min="7689" max="7689" width="11.5" style="53" customWidth="1"/>
    <col min="7690" max="7690" width="10.5" style="53" customWidth="1"/>
    <col min="7691" max="7691" width="8.125" style="53" customWidth="1"/>
    <col min="7692" max="7938" width="9" style="53"/>
    <col min="7939" max="7939" width="30.25" style="53" customWidth="1"/>
    <col min="7940" max="7942" width="11.5" style="53" customWidth="1"/>
    <col min="7943" max="7943" width="9.875" style="53" customWidth="1"/>
    <col min="7944" max="7944" width="8.875" style="53" customWidth="1"/>
    <col min="7945" max="7945" width="11.5" style="53" customWidth="1"/>
    <col min="7946" max="7946" width="10.5" style="53" customWidth="1"/>
    <col min="7947" max="7947" width="8.125" style="53" customWidth="1"/>
    <col min="7948" max="8194" width="9" style="53"/>
    <col min="8195" max="8195" width="30.25" style="53" customWidth="1"/>
    <col min="8196" max="8198" width="11.5" style="53" customWidth="1"/>
    <col min="8199" max="8199" width="9.875" style="53" customWidth="1"/>
    <col min="8200" max="8200" width="8.875" style="53" customWidth="1"/>
    <col min="8201" max="8201" width="11.5" style="53" customWidth="1"/>
    <col min="8202" max="8202" width="10.5" style="53" customWidth="1"/>
    <col min="8203" max="8203" width="8.125" style="53" customWidth="1"/>
    <col min="8204" max="8450" width="9" style="53"/>
    <col min="8451" max="8451" width="30.25" style="53" customWidth="1"/>
    <col min="8452" max="8454" width="11.5" style="53" customWidth="1"/>
    <col min="8455" max="8455" width="9.875" style="53" customWidth="1"/>
    <col min="8456" max="8456" width="8.875" style="53" customWidth="1"/>
    <col min="8457" max="8457" width="11.5" style="53" customWidth="1"/>
    <col min="8458" max="8458" width="10.5" style="53" customWidth="1"/>
    <col min="8459" max="8459" width="8.125" style="53" customWidth="1"/>
    <col min="8460" max="8706" width="9" style="53"/>
    <col min="8707" max="8707" width="30.25" style="53" customWidth="1"/>
    <col min="8708" max="8710" width="11.5" style="53" customWidth="1"/>
    <col min="8711" max="8711" width="9.875" style="53" customWidth="1"/>
    <col min="8712" max="8712" width="8.875" style="53" customWidth="1"/>
    <col min="8713" max="8713" width="11.5" style="53" customWidth="1"/>
    <col min="8714" max="8714" width="10.5" style="53" customWidth="1"/>
    <col min="8715" max="8715" width="8.125" style="53" customWidth="1"/>
    <col min="8716" max="8962" width="9" style="53"/>
    <col min="8963" max="8963" width="30.25" style="53" customWidth="1"/>
    <col min="8964" max="8966" width="11.5" style="53" customWidth="1"/>
    <col min="8967" max="8967" width="9.875" style="53" customWidth="1"/>
    <col min="8968" max="8968" width="8.875" style="53" customWidth="1"/>
    <col min="8969" max="8969" width="11.5" style="53" customWidth="1"/>
    <col min="8970" max="8970" width="10.5" style="53" customWidth="1"/>
    <col min="8971" max="8971" width="8.125" style="53" customWidth="1"/>
    <col min="8972" max="9218" width="9" style="53"/>
    <col min="9219" max="9219" width="30.25" style="53" customWidth="1"/>
    <col min="9220" max="9222" width="11.5" style="53" customWidth="1"/>
    <col min="9223" max="9223" width="9.875" style="53" customWidth="1"/>
    <col min="9224" max="9224" width="8.875" style="53" customWidth="1"/>
    <col min="9225" max="9225" width="11.5" style="53" customWidth="1"/>
    <col min="9226" max="9226" width="10.5" style="53" customWidth="1"/>
    <col min="9227" max="9227" width="8.125" style="53" customWidth="1"/>
    <col min="9228" max="9474" width="9" style="53"/>
    <col min="9475" max="9475" width="30.25" style="53" customWidth="1"/>
    <col min="9476" max="9478" width="11.5" style="53" customWidth="1"/>
    <col min="9479" max="9479" width="9.875" style="53" customWidth="1"/>
    <col min="9480" max="9480" width="8.875" style="53" customWidth="1"/>
    <col min="9481" max="9481" width="11.5" style="53" customWidth="1"/>
    <col min="9482" max="9482" width="10.5" style="53" customWidth="1"/>
    <col min="9483" max="9483" width="8.125" style="53" customWidth="1"/>
    <col min="9484" max="9730" width="9" style="53"/>
    <col min="9731" max="9731" width="30.25" style="53" customWidth="1"/>
    <col min="9732" max="9734" width="11.5" style="53" customWidth="1"/>
    <col min="9735" max="9735" width="9.875" style="53" customWidth="1"/>
    <col min="9736" max="9736" width="8.875" style="53" customWidth="1"/>
    <col min="9737" max="9737" width="11.5" style="53" customWidth="1"/>
    <col min="9738" max="9738" width="10.5" style="53" customWidth="1"/>
    <col min="9739" max="9739" width="8.125" style="53" customWidth="1"/>
    <col min="9740" max="9986" width="9" style="53"/>
    <col min="9987" max="9987" width="30.25" style="53" customWidth="1"/>
    <col min="9988" max="9990" width="11.5" style="53" customWidth="1"/>
    <col min="9991" max="9991" width="9.875" style="53" customWidth="1"/>
    <col min="9992" max="9992" width="8.875" style="53" customWidth="1"/>
    <col min="9993" max="9993" width="11.5" style="53" customWidth="1"/>
    <col min="9994" max="9994" width="10.5" style="53" customWidth="1"/>
    <col min="9995" max="9995" width="8.125" style="53" customWidth="1"/>
    <col min="9996" max="10242" width="9" style="53"/>
    <col min="10243" max="10243" width="30.25" style="53" customWidth="1"/>
    <col min="10244" max="10246" width="11.5" style="53" customWidth="1"/>
    <col min="10247" max="10247" width="9.875" style="53" customWidth="1"/>
    <col min="10248" max="10248" width="8.875" style="53" customWidth="1"/>
    <col min="10249" max="10249" width="11.5" style="53" customWidth="1"/>
    <col min="10250" max="10250" width="10.5" style="53" customWidth="1"/>
    <col min="10251" max="10251" width="8.125" style="53" customWidth="1"/>
    <col min="10252" max="10498" width="9" style="53"/>
    <col min="10499" max="10499" width="30.25" style="53" customWidth="1"/>
    <col min="10500" max="10502" width="11.5" style="53" customWidth="1"/>
    <col min="10503" max="10503" width="9.875" style="53" customWidth="1"/>
    <col min="10504" max="10504" width="8.875" style="53" customWidth="1"/>
    <col min="10505" max="10505" width="11.5" style="53" customWidth="1"/>
    <col min="10506" max="10506" width="10.5" style="53" customWidth="1"/>
    <col min="10507" max="10507" width="8.125" style="53" customWidth="1"/>
    <col min="10508" max="10754" width="9" style="53"/>
    <col min="10755" max="10755" width="30.25" style="53" customWidth="1"/>
    <col min="10756" max="10758" width="11.5" style="53" customWidth="1"/>
    <col min="10759" max="10759" width="9.875" style="53" customWidth="1"/>
    <col min="10760" max="10760" width="8.875" style="53" customWidth="1"/>
    <col min="10761" max="10761" width="11.5" style="53" customWidth="1"/>
    <col min="10762" max="10762" width="10.5" style="53" customWidth="1"/>
    <col min="10763" max="10763" width="8.125" style="53" customWidth="1"/>
    <col min="10764" max="11010" width="9" style="53"/>
    <col min="11011" max="11011" width="30.25" style="53" customWidth="1"/>
    <col min="11012" max="11014" width="11.5" style="53" customWidth="1"/>
    <col min="11015" max="11015" width="9.875" style="53" customWidth="1"/>
    <col min="11016" max="11016" width="8.875" style="53" customWidth="1"/>
    <col min="11017" max="11017" width="11.5" style="53" customWidth="1"/>
    <col min="11018" max="11018" width="10.5" style="53" customWidth="1"/>
    <col min="11019" max="11019" width="8.125" style="53" customWidth="1"/>
    <col min="11020" max="11266" width="9" style="53"/>
    <col min="11267" max="11267" width="30.25" style="53" customWidth="1"/>
    <col min="11268" max="11270" width="11.5" style="53" customWidth="1"/>
    <col min="11271" max="11271" width="9.875" style="53" customWidth="1"/>
    <col min="11272" max="11272" width="8.875" style="53" customWidth="1"/>
    <col min="11273" max="11273" width="11.5" style="53" customWidth="1"/>
    <col min="11274" max="11274" width="10.5" style="53" customWidth="1"/>
    <col min="11275" max="11275" width="8.125" style="53" customWidth="1"/>
    <col min="11276" max="11522" width="9" style="53"/>
    <col min="11523" max="11523" width="30.25" style="53" customWidth="1"/>
    <col min="11524" max="11526" width="11.5" style="53" customWidth="1"/>
    <col min="11527" max="11527" width="9.875" style="53" customWidth="1"/>
    <col min="11528" max="11528" width="8.875" style="53" customWidth="1"/>
    <col min="11529" max="11529" width="11.5" style="53" customWidth="1"/>
    <col min="11530" max="11530" width="10.5" style="53" customWidth="1"/>
    <col min="11531" max="11531" width="8.125" style="53" customWidth="1"/>
    <col min="11532" max="11778" width="9" style="53"/>
    <col min="11779" max="11779" width="30.25" style="53" customWidth="1"/>
    <col min="11780" max="11782" width="11.5" style="53" customWidth="1"/>
    <col min="11783" max="11783" width="9.875" style="53" customWidth="1"/>
    <col min="11784" max="11784" width="8.875" style="53" customWidth="1"/>
    <col min="11785" max="11785" width="11.5" style="53" customWidth="1"/>
    <col min="11786" max="11786" width="10.5" style="53" customWidth="1"/>
    <col min="11787" max="11787" width="8.125" style="53" customWidth="1"/>
    <col min="11788" max="12034" width="9" style="53"/>
    <col min="12035" max="12035" width="30.25" style="53" customWidth="1"/>
    <col min="12036" max="12038" width="11.5" style="53" customWidth="1"/>
    <col min="12039" max="12039" width="9.875" style="53" customWidth="1"/>
    <col min="12040" max="12040" width="8.875" style="53" customWidth="1"/>
    <col min="12041" max="12041" width="11.5" style="53" customWidth="1"/>
    <col min="12042" max="12042" width="10.5" style="53" customWidth="1"/>
    <col min="12043" max="12043" width="8.125" style="53" customWidth="1"/>
    <col min="12044" max="12290" width="9" style="53"/>
    <col min="12291" max="12291" width="30.25" style="53" customWidth="1"/>
    <col min="12292" max="12294" width="11.5" style="53" customWidth="1"/>
    <col min="12295" max="12295" width="9.875" style="53" customWidth="1"/>
    <col min="12296" max="12296" width="8.875" style="53" customWidth="1"/>
    <col min="12297" max="12297" width="11.5" style="53" customWidth="1"/>
    <col min="12298" max="12298" width="10.5" style="53" customWidth="1"/>
    <col min="12299" max="12299" width="8.125" style="53" customWidth="1"/>
    <col min="12300" max="12546" width="9" style="53"/>
    <col min="12547" max="12547" width="30.25" style="53" customWidth="1"/>
    <col min="12548" max="12550" width="11.5" style="53" customWidth="1"/>
    <col min="12551" max="12551" width="9.875" style="53" customWidth="1"/>
    <col min="12552" max="12552" width="8.875" style="53" customWidth="1"/>
    <col min="12553" max="12553" width="11.5" style="53" customWidth="1"/>
    <col min="12554" max="12554" width="10.5" style="53" customWidth="1"/>
    <col min="12555" max="12555" width="8.125" style="53" customWidth="1"/>
    <col min="12556" max="12802" width="9" style="53"/>
    <col min="12803" max="12803" width="30.25" style="53" customWidth="1"/>
    <col min="12804" max="12806" width="11.5" style="53" customWidth="1"/>
    <col min="12807" max="12807" width="9.875" style="53" customWidth="1"/>
    <col min="12808" max="12808" width="8.875" style="53" customWidth="1"/>
    <col min="12809" max="12809" width="11.5" style="53" customWidth="1"/>
    <col min="12810" max="12810" width="10.5" style="53" customWidth="1"/>
    <col min="12811" max="12811" width="8.125" style="53" customWidth="1"/>
    <col min="12812" max="13058" width="9" style="53"/>
    <col min="13059" max="13059" width="30.25" style="53" customWidth="1"/>
    <col min="13060" max="13062" width="11.5" style="53" customWidth="1"/>
    <col min="13063" max="13063" width="9.875" style="53" customWidth="1"/>
    <col min="13064" max="13064" width="8.875" style="53" customWidth="1"/>
    <col min="13065" max="13065" width="11.5" style="53" customWidth="1"/>
    <col min="13066" max="13066" width="10.5" style="53" customWidth="1"/>
    <col min="13067" max="13067" width="8.125" style="53" customWidth="1"/>
    <col min="13068" max="13314" width="9" style="53"/>
    <col min="13315" max="13315" width="30.25" style="53" customWidth="1"/>
    <col min="13316" max="13318" width="11.5" style="53" customWidth="1"/>
    <col min="13319" max="13319" width="9.875" style="53" customWidth="1"/>
    <col min="13320" max="13320" width="8.875" style="53" customWidth="1"/>
    <col min="13321" max="13321" width="11.5" style="53" customWidth="1"/>
    <col min="13322" max="13322" width="10.5" style="53" customWidth="1"/>
    <col min="13323" max="13323" width="8.125" style="53" customWidth="1"/>
    <col min="13324" max="13570" width="9" style="53"/>
    <col min="13571" max="13571" width="30.25" style="53" customWidth="1"/>
    <col min="13572" max="13574" width="11.5" style="53" customWidth="1"/>
    <col min="13575" max="13575" width="9.875" style="53" customWidth="1"/>
    <col min="13576" max="13576" width="8.875" style="53" customWidth="1"/>
    <col min="13577" max="13577" width="11.5" style="53" customWidth="1"/>
    <col min="13578" max="13578" width="10.5" style="53" customWidth="1"/>
    <col min="13579" max="13579" width="8.125" style="53" customWidth="1"/>
    <col min="13580" max="13826" width="9" style="53"/>
    <col min="13827" max="13827" width="30.25" style="53" customWidth="1"/>
    <col min="13828" max="13830" width="11.5" style="53" customWidth="1"/>
    <col min="13831" max="13831" width="9.875" style="53" customWidth="1"/>
    <col min="13832" max="13832" width="8.875" style="53" customWidth="1"/>
    <col min="13833" max="13833" width="11.5" style="53" customWidth="1"/>
    <col min="13834" max="13834" width="10.5" style="53" customWidth="1"/>
    <col min="13835" max="13835" width="8.125" style="53" customWidth="1"/>
    <col min="13836" max="14082" width="9" style="53"/>
    <col min="14083" max="14083" width="30.25" style="53" customWidth="1"/>
    <col min="14084" max="14086" width="11.5" style="53" customWidth="1"/>
    <col min="14087" max="14087" width="9.875" style="53" customWidth="1"/>
    <col min="14088" max="14088" width="8.875" style="53" customWidth="1"/>
    <col min="14089" max="14089" width="11.5" style="53" customWidth="1"/>
    <col min="14090" max="14090" width="10.5" style="53" customWidth="1"/>
    <col min="14091" max="14091" width="8.125" style="53" customWidth="1"/>
    <col min="14092" max="14338" width="9" style="53"/>
    <col min="14339" max="14339" width="30.25" style="53" customWidth="1"/>
    <col min="14340" max="14342" width="11.5" style="53" customWidth="1"/>
    <col min="14343" max="14343" width="9.875" style="53" customWidth="1"/>
    <col min="14344" max="14344" width="8.875" style="53" customWidth="1"/>
    <col min="14345" max="14345" width="11.5" style="53" customWidth="1"/>
    <col min="14346" max="14346" width="10.5" style="53" customWidth="1"/>
    <col min="14347" max="14347" width="8.125" style="53" customWidth="1"/>
    <col min="14348" max="14594" width="9" style="53"/>
    <col min="14595" max="14595" width="30.25" style="53" customWidth="1"/>
    <col min="14596" max="14598" width="11.5" style="53" customWidth="1"/>
    <col min="14599" max="14599" width="9.875" style="53" customWidth="1"/>
    <col min="14600" max="14600" width="8.875" style="53" customWidth="1"/>
    <col min="14601" max="14601" width="11.5" style="53" customWidth="1"/>
    <col min="14602" max="14602" width="10.5" style="53" customWidth="1"/>
    <col min="14603" max="14603" width="8.125" style="53" customWidth="1"/>
    <col min="14604" max="14850" width="9" style="53"/>
    <col min="14851" max="14851" width="30.25" style="53" customWidth="1"/>
    <col min="14852" max="14854" width="11.5" style="53" customWidth="1"/>
    <col min="14855" max="14855" width="9.875" style="53" customWidth="1"/>
    <col min="14856" max="14856" width="8.875" style="53" customWidth="1"/>
    <col min="14857" max="14857" width="11.5" style="53" customWidth="1"/>
    <col min="14858" max="14858" width="10.5" style="53" customWidth="1"/>
    <col min="14859" max="14859" width="8.125" style="53" customWidth="1"/>
    <col min="14860" max="15106" width="9" style="53"/>
    <col min="15107" max="15107" width="30.25" style="53" customWidth="1"/>
    <col min="15108" max="15110" width="11.5" style="53" customWidth="1"/>
    <col min="15111" max="15111" width="9.875" style="53" customWidth="1"/>
    <col min="15112" max="15112" width="8.875" style="53" customWidth="1"/>
    <col min="15113" max="15113" width="11.5" style="53" customWidth="1"/>
    <col min="15114" max="15114" width="10.5" style="53" customWidth="1"/>
    <col min="15115" max="15115" width="8.125" style="53" customWidth="1"/>
    <col min="15116" max="15362" width="9" style="53"/>
    <col min="15363" max="15363" width="30.25" style="53" customWidth="1"/>
    <col min="15364" max="15366" width="11.5" style="53" customWidth="1"/>
    <col min="15367" max="15367" width="9.875" style="53" customWidth="1"/>
    <col min="15368" max="15368" width="8.875" style="53" customWidth="1"/>
    <col min="15369" max="15369" width="11.5" style="53" customWidth="1"/>
    <col min="15370" max="15370" width="10.5" style="53" customWidth="1"/>
    <col min="15371" max="15371" width="8.125" style="53" customWidth="1"/>
    <col min="15372" max="15618" width="9" style="53"/>
    <col min="15619" max="15619" width="30.25" style="53" customWidth="1"/>
    <col min="15620" max="15622" width="11.5" style="53" customWidth="1"/>
    <col min="15623" max="15623" width="9.875" style="53" customWidth="1"/>
    <col min="15624" max="15624" width="8.875" style="53" customWidth="1"/>
    <col min="15625" max="15625" width="11.5" style="53" customWidth="1"/>
    <col min="15626" max="15626" width="10.5" style="53" customWidth="1"/>
    <col min="15627" max="15627" width="8.125" style="53" customWidth="1"/>
    <col min="15628" max="15874" width="9" style="53"/>
    <col min="15875" max="15875" width="30.25" style="53" customWidth="1"/>
    <col min="15876" max="15878" width="11.5" style="53" customWidth="1"/>
    <col min="15879" max="15879" width="9.875" style="53" customWidth="1"/>
    <col min="15880" max="15880" width="8.875" style="53" customWidth="1"/>
    <col min="15881" max="15881" width="11.5" style="53" customWidth="1"/>
    <col min="15882" max="15882" width="10.5" style="53" customWidth="1"/>
    <col min="15883" max="15883" width="8.125" style="53" customWidth="1"/>
    <col min="15884" max="16130" width="9" style="53"/>
    <col min="16131" max="16131" width="30.25" style="53" customWidth="1"/>
    <col min="16132" max="16134" width="11.5" style="53" customWidth="1"/>
    <col min="16135" max="16135" width="9.875" style="53" customWidth="1"/>
    <col min="16136" max="16136" width="8.875" style="53" customWidth="1"/>
    <col min="16137" max="16137" width="11.5" style="53" customWidth="1"/>
    <col min="16138" max="16138" width="10.5" style="53" customWidth="1"/>
    <col min="16139" max="16139" width="8.125" style="53" customWidth="1"/>
    <col min="16140" max="16384" width="9" style="53"/>
  </cols>
  <sheetData>
    <row r="1" spans="1:11" ht="18.75">
      <c r="A1" s="200" t="s">
        <v>568</v>
      </c>
      <c r="B1" s="200"/>
      <c r="C1" s="200"/>
      <c r="D1" s="200"/>
      <c r="E1" s="200"/>
      <c r="F1" s="200"/>
      <c r="G1" s="200"/>
      <c r="H1" s="51"/>
      <c r="I1" s="51"/>
      <c r="J1" s="51"/>
      <c r="K1" s="2" t="s">
        <v>577</v>
      </c>
    </row>
    <row r="2" spans="1:11" ht="18.75">
      <c r="A2" s="201" t="s">
        <v>569</v>
      </c>
      <c r="B2" s="201"/>
      <c r="C2" s="201"/>
      <c r="D2" s="201"/>
      <c r="E2" s="201"/>
      <c r="F2" s="201"/>
      <c r="G2" s="201"/>
      <c r="H2" s="54"/>
      <c r="I2" s="54"/>
      <c r="J2" s="54"/>
      <c r="K2" s="2" t="s">
        <v>1</v>
      </c>
    </row>
    <row r="3" spans="1:11" ht="18.75">
      <c r="A3" s="200" t="s">
        <v>578</v>
      </c>
      <c r="B3" s="200"/>
      <c r="C3" s="200"/>
      <c r="D3" s="200"/>
      <c r="E3" s="200"/>
      <c r="F3" s="200"/>
      <c r="G3" s="200"/>
      <c r="H3" s="56"/>
      <c r="I3" s="56"/>
      <c r="J3" s="56"/>
      <c r="K3" s="2" t="s">
        <v>2</v>
      </c>
    </row>
    <row r="4" spans="1:11">
      <c r="B4" s="202"/>
      <c r="C4" s="202"/>
      <c r="D4" s="203"/>
      <c r="E4" s="203"/>
      <c r="K4" s="2" t="s">
        <v>3</v>
      </c>
    </row>
    <row r="5" spans="1:11">
      <c r="B5" s="57"/>
      <c r="C5" s="57"/>
      <c r="D5" s="58"/>
      <c r="E5" s="58"/>
    </row>
    <row r="6" spans="1:11">
      <c r="A6" s="206" t="s">
        <v>5</v>
      </c>
      <c r="B6" s="208" t="s">
        <v>163</v>
      </c>
      <c r="C6" s="206" t="s">
        <v>7</v>
      </c>
      <c r="D6" s="206" t="s">
        <v>570</v>
      </c>
      <c r="E6" s="206" t="s">
        <v>571</v>
      </c>
      <c r="F6" s="59" t="s">
        <v>572</v>
      </c>
      <c r="G6" s="60"/>
      <c r="H6" s="60"/>
      <c r="I6" s="60"/>
      <c r="J6" s="60"/>
      <c r="K6" s="61"/>
    </row>
    <row r="7" spans="1:11">
      <c r="A7" s="212"/>
      <c r="B7" s="204"/>
      <c r="C7" s="212"/>
      <c r="D7" s="212"/>
      <c r="E7" s="212"/>
      <c r="F7" s="204" t="s">
        <v>166</v>
      </c>
      <c r="G7" s="62" t="s">
        <v>573</v>
      </c>
      <c r="H7" s="63"/>
      <c r="I7" s="63"/>
      <c r="J7" s="63"/>
      <c r="K7" s="204" t="s">
        <v>168</v>
      </c>
    </row>
    <row r="8" spans="1:11">
      <c r="A8" s="212"/>
      <c r="B8" s="204"/>
      <c r="C8" s="212"/>
      <c r="D8" s="212"/>
      <c r="E8" s="212"/>
      <c r="F8" s="204"/>
      <c r="G8" s="206" t="s">
        <v>574</v>
      </c>
      <c r="H8" s="207"/>
      <c r="I8" s="208" t="s">
        <v>174</v>
      </c>
      <c r="J8" s="208" t="s">
        <v>175</v>
      </c>
      <c r="K8" s="204"/>
    </row>
    <row r="9" spans="1:11" ht="63.75">
      <c r="A9" s="213"/>
      <c r="B9" s="205"/>
      <c r="C9" s="213"/>
      <c r="D9" s="213"/>
      <c r="E9" s="213"/>
      <c r="F9" s="205"/>
      <c r="G9" s="64" t="s">
        <v>179</v>
      </c>
      <c r="H9" s="64" t="s">
        <v>180</v>
      </c>
      <c r="I9" s="205"/>
      <c r="J9" s="205"/>
      <c r="K9" s="205"/>
    </row>
    <row r="10" spans="1:11" s="67" customFormat="1" ht="11.25">
      <c r="A10" s="65" t="s">
        <v>9</v>
      </c>
      <c r="B10" s="66" t="s">
        <v>181</v>
      </c>
      <c r="C10" s="65">
        <v>3</v>
      </c>
      <c r="D10" s="65">
        <v>4</v>
      </c>
      <c r="E10" s="65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</row>
    <row r="11" spans="1:11" s="72" customFormat="1" ht="15.75" customHeight="1">
      <c r="A11" s="68" t="s">
        <v>38</v>
      </c>
      <c r="B11" s="69"/>
      <c r="C11" s="70" t="s">
        <v>39</v>
      </c>
      <c r="D11" s="71">
        <f>SUM(D12)</f>
        <v>68500</v>
      </c>
      <c r="E11" s="71">
        <f t="shared" ref="E11:J11" si="0">SUM(E12)</f>
        <v>68500</v>
      </c>
      <c r="F11" s="71">
        <f t="shared" si="0"/>
        <v>68500</v>
      </c>
      <c r="G11" s="71">
        <f t="shared" si="0"/>
        <v>51600</v>
      </c>
      <c r="H11" s="71">
        <f t="shared" si="0"/>
        <v>16900</v>
      </c>
      <c r="I11" s="71">
        <f t="shared" si="0"/>
        <v>0</v>
      </c>
      <c r="J11" s="71">
        <f t="shared" si="0"/>
        <v>0</v>
      </c>
      <c r="K11" s="71">
        <f>K12</f>
        <v>0</v>
      </c>
    </row>
    <row r="12" spans="1:11" s="72" customFormat="1" ht="15.75" customHeight="1">
      <c r="A12" s="73"/>
      <c r="B12" s="74" t="s">
        <v>286</v>
      </c>
      <c r="C12" s="75" t="s">
        <v>287</v>
      </c>
      <c r="D12" s="76">
        <v>68500</v>
      </c>
      <c r="E12" s="76">
        <v>68500</v>
      </c>
      <c r="F12" s="77">
        <f>SUM(G12:I12)</f>
        <v>68500</v>
      </c>
      <c r="G12" s="77">
        <v>51600</v>
      </c>
      <c r="H12" s="77">
        <v>16900</v>
      </c>
      <c r="I12" s="77">
        <v>0</v>
      </c>
      <c r="J12" s="77">
        <v>0</v>
      </c>
      <c r="K12" s="77">
        <f>E12-F12</f>
        <v>0</v>
      </c>
    </row>
    <row r="13" spans="1:11" s="72" customFormat="1" ht="47.25" customHeight="1">
      <c r="A13" s="68" t="s">
        <v>49</v>
      </c>
      <c r="B13" s="69"/>
      <c r="C13" s="70" t="s">
        <v>50</v>
      </c>
      <c r="D13" s="71" t="s">
        <v>575</v>
      </c>
      <c r="E13" s="78">
        <f t="shared" ref="E13:J13" si="1">E14</f>
        <v>804</v>
      </c>
      <c r="F13" s="78">
        <f t="shared" si="1"/>
        <v>804</v>
      </c>
      <c r="G13" s="78">
        <f t="shared" si="1"/>
        <v>370</v>
      </c>
      <c r="H13" s="78">
        <f t="shared" si="1"/>
        <v>434</v>
      </c>
      <c r="I13" s="78">
        <f t="shared" si="1"/>
        <v>0</v>
      </c>
      <c r="J13" s="78">
        <f t="shared" si="1"/>
        <v>0</v>
      </c>
      <c r="K13" s="78">
        <f>K14</f>
        <v>0</v>
      </c>
    </row>
    <row r="14" spans="1:11" s="72" customFormat="1" ht="31.5" customHeight="1">
      <c r="A14" s="73"/>
      <c r="B14" s="74" t="s">
        <v>310</v>
      </c>
      <c r="C14" s="75" t="s">
        <v>311</v>
      </c>
      <c r="D14" s="76">
        <v>804</v>
      </c>
      <c r="E14" s="76">
        <v>804</v>
      </c>
      <c r="F14" s="77">
        <f>SUM(G14:I14)</f>
        <v>804</v>
      </c>
      <c r="G14" s="77">
        <v>370</v>
      </c>
      <c r="H14" s="77">
        <v>434</v>
      </c>
      <c r="I14" s="77">
        <v>0</v>
      </c>
      <c r="J14" s="77">
        <v>0</v>
      </c>
      <c r="K14" s="77">
        <f>E14-F14</f>
        <v>0</v>
      </c>
    </row>
    <row r="15" spans="1:11" s="72" customFormat="1" ht="15.75" customHeight="1">
      <c r="A15" s="68" t="s">
        <v>114</v>
      </c>
      <c r="B15" s="69"/>
      <c r="C15" s="70" t="s">
        <v>115</v>
      </c>
      <c r="D15" s="71">
        <f>SUM(D16:D17)</f>
        <v>1825000</v>
      </c>
      <c r="E15" s="71">
        <f t="shared" ref="E15:K15" si="2">SUM(E16:E17)</f>
        <v>1825000</v>
      </c>
      <c r="F15" s="71">
        <f t="shared" si="2"/>
        <v>1825000</v>
      </c>
      <c r="G15" s="71">
        <f t="shared" si="2"/>
        <v>95725</v>
      </c>
      <c r="H15" s="71">
        <f t="shared" si="2"/>
        <v>13575</v>
      </c>
      <c r="I15" s="71">
        <f t="shared" si="2"/>
        <v>1715700</v>
      </c>
      <c r="J15" s="71">
        <f t="shared" si="2"/>
        <v>0</v>
      </c>
      <c r="K15" s="71">
        <f t="shared" si="2"/>
        <v>0</v>
      </c>
    </row>
    <row r="16" spans="1:11" s="72" customFormat="1" ht="63">
      <c r="A16" s="73"/>
      <c r="B16" s="74" t="s">
        <v>420</v>
      </c>
      <c r="C16" s="75" t="s">
        <v>576</v>
      </c>
      <c r="D16" s="76">
        <v>1810000</v>
      </c>
      <c r="E16" s="76">
        <v>1810000</v>
      </c>
      <c r="F16" s="77">
        <f>SUM(G16:I16)</f>
        <v>1810000</v>
      </c>
      <c r="G16" s="77">
        <v>80725</v>
      </c>
      <c r="H16" s="77">
        <v>13575</v>
      </c>
      <c r="I16" s="77">
        <v>1715700</v>
      </c>
      <c r="J16" s="77">
        <v>0</v>
      </c>
      <c r="K16" s="77">
        <f>E16-F16</f>
        <v>0</v>
      </c>
    </row>
    <row r="17" spans="1:11" s="72" customFormat="1" ht="110.25">
      <c r="A17" s="73"/>
      <c r="B17" s="74" t="s">
        <v>427</v>
      </c>
      <c r="C17" s="75" t="s">
        <v>428</v>
      </c>
      <c r="D17" s="76">
        <v>15000</v>
      </c>
      <c r="E17" s="76">
        <v>15000</v>
      </c>
      <c r="F17" s="77">
        <f>SUM(G17:I17)</f>
        <v>15000</v>
      </c>
      <c r="G17" s="77">
        <v>15000</v>
      </c>
      <c r="H17" s="77" t="s">
        <v>201</v>
      </c>
      <c r="I17" s="77" t="s">
        <v>201</v>
      </c>
      <c r="J17" s="77">
        <v>0</v>
      </c>
      <c r="K17" s="77">
        <f>E17-F17</f>
        <v>0</v>
      </c>
    </row>
    <row r="18" spans="1:11" s="72" customFormat="1" ht="15.75" customHeight="1">
      <c r="A18" s="209" t="s">
        <v>536</v>
      </c>
      <c r="B18" s="210"/>
      <c r="C18" s="211"/>
      <c r="D18" s="79">
        <f>D15+D13+D11</f>
        <v>1894340</v>
      </c>
      <c r="E18" s="80">
        <f t="shared" ref="E18:J18" si="3">E15+E13+E11</f>
        <v>1894304</v>
      </c>
      <c r="F18" s="80">
        <f t="shared" si="3"/>
        <v>1894304</v>
      </c>
      <c r="G18" s="80">
        <f t="shared" si="3"/>
        <v>147695</v>
      </c>
      <c r="H18" s="80">
        <f t="shared" si="3"/>
        <v>30909</v>
      </c>
      <c r="I18" s="80">
        <f t="shared" si="3"/>
        <v>1715700</v>
      </c>
      <c r="J18" s="80">
        <f t="shared" si="3"/>
        <v>0</v>
      </c>
      <c r="K18" s="80">
        <f>K15+K13+K11</f>
        <v>0</v>
      </c>
    </row>
  </sheetData>
  <mergeCells count="16">
    <mergeCell ref="K7:K9"/>
    <mergeCell ref="G8:H8"/>
    <mergeCell ref="I8:I9"/>
    <mergeCell ref="J8:J9"/>
    <mergeCell ref="A18:C18"/>
    <mergeCell ref="A6:A9"/>
    <mergeCell ref="B6:B9"/>
    <mergeCell ref="C6:C9"/>
    <mergeCell ref="D6:D9"/>
    <mergeCell ref="E6:E9"/>
    <mergeCell ref="F7:F9"/>
    <mergeCell ref="A1:G1"/>
    <mergeCell ref="A2:G2"/>
    <mergeCell ref="A3:G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87" firstPageNumber="10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opLeftCell="F1" workbookViewId="0">
      <selection activeCell="K1" sqref="K1:K4"/>
    </sheetView>
  </sheetViews>
  <sheetFormatPr defaultRowHeight="12.75"/>
  <cols>
    <col min="1" max="1" width="4.875" style="51" bestFit="1" customWidth="1"/>
    <col min="2" max="2" width="7.75" style="51" bestFit="1" customWidth="1"/>
    <col min="3" max="3" width="12.5" style="51" customWidth="1"/>
    <col min="4" max="4" width="13" style="51" customWidth="1"/>
    <col min="5" max="5" width="13.125" style="51" customWidth="1"/>
    <col min="6" max="7" width="14.625" style="51" customWidth="1"/>
    <col min="8" max="9" width="13.125" style="51" customWidth="1"/>
    <col min="10" max="10" width="21.25" style="51" customWidth="1"/>
    <col min="11" max="11" width="13.125" style="51" customWidth="1"/>
    <col min="12" max="256" width="9" style="53"/>
    <col min="257" max="257" width="4.875" style="53" bestFit="1" customWidth="1"/>
    <col min="258" max="258" width="7.75" style="53" bestFit="1" customWidth="1"/>
    <col min="259" max="259" width="12.5" style="53" customWidth="1"/>
    <col min="260" max="260" width="13" style="53" customWidth="1"/>
    <col min="261" max="261" width="13.125" style="53" customWidth="1"/>
    <col min="262" max="263" width="14.625" style="53" customWidth="1"/>
    <col min="264" max="265" width="13.125" style="53" customWidth="1"/>
    <col min="266" max="266" width="21.25" style="53" customWidth="1"/>
    <col min="267" max="267" width="13.125" style="53" customWidth="1"/>
    <col min="268" max="512" width="9" style="53"/>
    <col min="513" max="513" width="4.875" style="53" bestFit="1" customWidth="1"/>
    <col min="514" max="514" width="7.75" style="53" bestFit="1" customWidth="1"/>
    <col min="515" max="515" width="12.5" style="53" customWidth="1"/>
    <col min="516" max="516" width="13" style="53" customWidth="1"/>
    <col min="517" max="517" width="13.125" style="53" customWidth="1"/>
    <col min="518" max="519" width="14.625" style="53" customWidth="1"/>
    <col min="520" max="521" width="13.125" style="53" customWidth="1"/>
    <col min="522" max="522" width="21.25" style="53" customWidth="1"/>
    <col min="523" max="523" width="13.125" style="53" customWidth="1"/>
    <col min="524" max="768" width="9" style="53"/>
    <col min="769" max="769" width="4.875" style="53" bestFit="1" customWidth="1"/>
    <col min="770" max="770" width="7.75" style="53" bestFit="1" customWidth="1"/>
    <col min="771" max="771" width="12.5" style="53" customWidth="1"/>
    <col min="772" max="772" width="13" style="53" customWidth="1"/>
    <col min="773" max="773" width="13.125" style="53" customWidth="1"/>
    <col min="774" max="775" width="14.625" style="53" customWidth="1"/>
    <col min="776" max="777" width="13.125" style="53" customWidth="1"/>
    <col min="778" max="778" width="21.25" style="53" customWidth="1"/>
    <col min="779" max="779" width="13.125" style="53" customWidth="1"/>
    <col min="780" max="1024" width="9" style="53"/>
    <col min="1025" max="1025" width="4.875" style="53" bestFit="1" customWidth="1"/>
    <col min="1026" max="1026" width="7.75" style="53" bestFit="1" customWidth="1"/>
    <col min="1027" max="1027" width="12.5" style="53" customWidth="1"/>
    <col min="1028" max="1028" width="13" style="53" customWidth="1"/>
    <col min="1029" max="1029" width="13.125" style="53" customWidth="1"/>
    <col min="1030" max="1031" width="14.625" style="53" customWidth="1"/>
    <col min="1032" max="1033" width="13.125" style="53" customWidth="1"/>
    <col min="1034" max="1034" width="21.25" style="53" customWidth="1"/>
    <col min="1035" max="1035" width="13.125" style="53" customWidth="1"/>
    <col min="1036" max="1280" width="9" style="53"/>
    <col min="1281" max="1281" width="4.875" style="53" bestFit="1" customWidth="1"/>
    <col min="1282" max="1282" width="7.75" style="53" bestFit="1" customWidth="1"/>
    <col min="1283" max="1283" width="12.5" style="53" customWidth="1"/>
    <col min="1284" max="1284" width="13" style="53" customWidth="1"/>
    <col min="1285" max="1285" width="13.125" style="53" customWidth="1"/>
    <col min="1286" max="1287" width="14.625" style="53" customWidth="1"/>
    <col min="1288" max="1289" width="13.125" style="53" customWidth="1"/>
    <col min="1290" max="1290" width="21.25" style="53" customWidth="1"/>
    <col min="1291" max="1291" width="13.125" style="53" customWidth="1"/>
    <col min="1292" max="1536" width="9" style="53"/>
    <col min="1537" max="1537" width="4.875" style="53" bestFit="1" customWidth="1"/>
    <col min="1538" max="1538" width="7.75" style="53" bestFit="1" customWidth="1"/>
    <col min="1539" max="1539" width="12.5" style="53" customWidth="1"/>
    <col min="1540" max="1540" width="13" style="53" customWidth="1"/>
    <col min="1541" max="1541" width="13.125" style="53" customWidth="1"/>
    <col min="1542" max="1543" width="14.625" style="53" customWidth="1"/>
    <col min="1544" max="1545" width="13.125" style="53" customWidth="1"/>
    <col min="1546" max="1546" width="21.25" style="53" customWidth="1"/>
    <col min="1547" max="1547" width="13.125" style="53" customWidth="1"/>
    <col min="1548" max="1792" width="9" style="53"/>
    <col min="1793" max="1793" width="4.875" style="53" bestFit="1" customWidth="1"/>
    <col min="1794" max="1794" width="7.75" style="53" bestFit="1" customWidth="1"/>
    <col min="1795" max="1795" width="12.5" style="53" customWidth="1"/>
    <col min="1796" max="1796" width="13" style="53" customWidth="1"/>
    <col min="1797" max="1797" width="13.125" style="53" customWidth="1"/>
    <col min="1798" max="1799" width="14.625" style="53" customWidth="1"/>
    <col min="1800" max="1801" width="13.125" style="53" customWidth="1"/>
    <col min="1802" max="1802" width="21.25" style="53" customWidth="1"/>
    <col min="1803" max="1803" width="13.125" style="53" customWidth="1"/>
    <col min="1804" max="2048" width="9" style="53"/>
    <col min="2049" max="2049" width="4.875" style="53" bestFit="1" customWidth="1"/>
    <col min="2050" max="2050" width="7.75" style="53" bestFit="1" customWidth="1"/>
    <col min="2051" max="2051" width="12.5" style="53" customWidth="1"/>
    <col min="2052" max="2052" width="13" style="53" customWidth="1"/>
    <col min="2053" max="2053" width="13.125" style="53" customWidth="1"/>
    <col min="2054" max="2055" width="14.625" style="53" customWidth="1"/>
    <col min="2056" max="2057" width="13.125" style="53" customWidth="1"/>
    <col min="2058" max="2058" width="21.25" style="53" customWidth="1"/>
    <col min="2059" max="2059" width="13.125" style="53" customWidth="1"/>
    <col min="2060" max="2304" width="9" style="53"/>
    <col min="2305" max="2305" width="4.875" style="53" bestFit="1" customWidth="1"/>
    <col min="2306" max="2306" width="7.75" style="53" bestFit="1" customWidth="1"/>
    <col min="2307" max="2307" width="12.5" style="53" customWidth="1"/>
    <col min="2308" max="2308" width="13" style="53" customWidth="1"/>
    <col min="2309" max="2309" width="13.125" style="53" customWidth="1"/>
    <col min="2310" max="2311" width="14.625" style="53" customWidth="1"/>
    <col min="2312" max="2313" width="13.125" style="53" customWidth="1"/>
    <col min="2314" max="2314" width="21.25" style="53" customWidth="1"/>
    <col min="2315" max="2315" width="13.125" style="53" customWidth="1"/>
    <col min="2316" max="2560" width="9" style="53"/>
    <col min="2561" max="2561" width="4.875" style="53" bestFit="1" customWidth="1"/>
    <col min="2562" max="2562" width="7.75" style="53" bestFit="1" customWidth="1"/>
    <col min="2563" max="2563" width="12.5" style="53" customWidth="1"/>
    <col min="2564" max="2564" width="13" style="53" customWidth="1"/>
    <col min="2565" max="2565" width="13.125" style="53" customWidth="1"/>
    <col min="2566" max="2567" width="14.625" style="53" customWidth="1"/>
    <col min="2568" max="2569" width="13.125" style="53" customWidth="1"/>
    <col min="2570" max="2570" width="21.25" style="53" customWidth="1"/>
    <col min="2571" max="2571" width="13.125" style="53" customWidth="1"/>
    <col min="2572" max="2816" width="9" style="53"/>
    <col min="2817" max="2817" width="4.875" style="53" bestFit="1" customWidth="1"/>
    <col min="2818" max="2818" width="7.75" style="53" bestFit="1" customWidth="1"/>
    <col min="2819" max="2819" width="12.5" style="53" customWidth="1"/>
    <col min="2820" max="2820" width="13" style="53" customWidth="1"/>
    <col min="2821" max="2821" width="13.125" style="53" customWidth="1"/>
    <col min="2822" max="2823" width="14.625" style="53" customWidth="1"/>
    <col min="2824" max="2825" width="13.125" style="53" customWidth="1"/>
    <col min="2826" max="2826" width="21.25" style="53" customWidth="1"/>
    <col min="2827" max="2827" width="13.125" style="53" customWidth="1"/>
    <col min="2828" max="3072" width="9" style="53"/>
    <col min="3073" max="3073" width="4.875" style="53" bestFit="1" customWidth="1"/>
    <col min="3074" max="3074" width="7.75" style="53" bestFit="1" customWidth="1"/>
    <col min="3075" max="3075" width="12.5" style="53" customWidth="1"/>
    <col min="3076" max="3076" width="13" style="53" customWidth="1"/>
    <col min="3077" max="3077" width="13.125" style="53" customWidth="1"/>
    <col min="3078" max="3079" width="14.625" style="53" customWidth="1"/>
    <col min="3080" max="3081" width="13.125" style="53" customWidth="1"/>
    <col min="3082" max="3082" width="21.25" style="53" customWidth="1"/>
    <col min="3083" max="3083" width="13.125" style="53" customWidth="1"/>
    <col min="3084" max="3328" width="9" style="53"/>
    <col min="3329" max="3329" width="4.875" style="53" bestFit="1" customWidth="1"/>
    <col min="3330" max="3330" width="7.75" style="53" bestFit="1" customWidth="1"/>
    <col min="3331" max="3331" width="12.5" style="53" customWidth="1"/>
    <col min="3332" max="3332" width="13" style="53" customWidth="1"/>
    <col min="3333" max="3333" width="13.125" style="53" customWidth="1"/>
    <col min="3334" max="3335" width="14.625" style="53" customWidth="1"/>
    <col min="3336" max="3337" width="13.125" style="53" customWidth="1"/>
    <col min="3338" max="3338" width="21.25" style="53" customWidth="1"/>
    <col min="3339" max="3339" width="13.125" style="53" customWidth="1"/>
    <col min="3340" max="3584" width="9" style="53"/>
    <col min="3585" max="3585" width="4.875" style="53" bestFit="1" customWidth="1"/>
    <col min="3586" max="3586" width="7.75" style="53" bestFit="1" customWidth="1"/>
    <col min="3587" max="3587" width="12.5" style="53" customWidth="1"/>
    <col min="3588" max="3588" width="13" style="53" customWidth="1"/>
    <col min="3589" max="3589" width="13.125" style="53" customWidth="1"/>
    <col min="3590" max="3591" width="14.625" style="53" customWidth="1"/>
    <col min="3592" max="3593" width="13.125" style="53" customWidth="1"/>
    <col min="3594" max="3594" width="21.25" style="53" customWidth="1"/>
    <col min="3595" max="3595" width="13.125" style="53" customWidth="1"/>
    <col min="3596" max="3840" width="9" style="53"/>
    <col min="3841" max="3841" width="4.875" style="53" bestFit="1" customWidth="1"/>
    <col min="3842" max="3842" width="7.75" style="53" bestFit="1" customWidth="1"/>
    <col min="3843" max="3843" width="12.5" style="53" customWidth="1"/>
    <col min="3844" max="3844" width="13" style="53" customWidth="1"/>
    <col min="3845" max="3845" width="13.125" style="53" customWidth="1"/>
    <col min="3846" max="3847" width="14.625" style="53" customWidth="1"/>
    <col min="3848" max="3849" width="13.125" style="53" customWidth="1"/>
    <col min="3850" max="3850" width="21.25" style="53" customWidth="1"/>
    <col min="3851" max="3851" width="13.125" style="53" customWidth="1"/>
    <col min="3852" max="4096" width="9" style="53"/>
    <col min="4097" max="4097" width="4.875" style="53" bestFit="1" customWidth="1"/>
    <col min="4098" max="4098" width="7.75" style="53" bestFit="1" customWidth="1"/>
    <col min="4099" max="4099" width="12.5" style="53" customWidth="1"/>
    <col min="4100" max="4100" width="13" style="53" customWidth="1"/>
    <col min="4101" max="4101" width="13.125" style="53" customWidth="1"/>
    <col min="4102" max="4103" width="14.625" style="53" customWidth="1"/>
    <col min="4104" max="4105" width="13.125" style="53" customWidth="1"/>
    <col min="4106" max="4106" width="21.25" style="53" customWidth="1"/>
    <col min="4107" max="4107" width="13.125" style="53" customWidth="1"/>
    <col min="4108" max="4352" width="9" style="53"/>
    <col min="4353" max="4353" width="4.875" style="53" bestFit="1" customWidth="1"/>
    <col min="4354" max="4354" width="7.75" style="53" bestFit="1" customWidth="1"/>
    <col min="4355" max="4355" width="12.5" style="53" customWidth="1"/>
    <col min="4356" max="4356" width="13" style="53" customWidth="1"/>
    <col min="4357" max="4357" width="13.125" style="53" customWidth="1"/>
    <col min="4358" max="4359" width="14.625" style="53" customWidth="1"/>
    <col min="4360" max="4361" width="13.125" style="53" customWidth="1"/>
    <col min="4362" max="4362" width="21.25" style="53" customWidth="1"/>
    <col min="4363" max="4363" width="13.125" style="53" customWidth="1"/>
    <col min="4364" max="4608" width="9" style="53"/>
    <col min="4609" max="4609" width="4.875" style="53" bestFit="1" customWidth="1"/>
    <col min="4610" max="4610" width="7.75" style="53" bestFit="1" customWidth="1"/>
    <col min="4611" max="4611" width="12.5" style="53" customWidth="1"/>
    <col min="4612" max="4612" width="13" style="53" customWidth="1"/>
    <col min="4613" max="4613" width="13.125" style="53" customWidth="1"/>
    <col min="4614" max="4615" width="14.625" style="53" customWidth="1"/>
    <col min="4616" max="4617" width="13.125" style="53" customWidth="1"/>
    <col min="4618" max="4618" width="21.25" style="53" customWidth="1"/>
    <col min="4619" max="4619" width="13.125" style="53" customWidth="1"/>
    <col min="4620" max="4864" width="9" style="53"/>
    <col min="4865" max="4865" width="4.875" style="53" bestFit="1" customWidth="1"/>
    <col min="4866" max="4866" width="7.75" style="53" bestFit="1" customWidth="1"/>
    <col min="4867" max="4867" width="12.5" style="53" customWidth="1"/>
    <col min="4868" max="4868" width="13" style="53" customWidth="1"/>
    <col min="4869" max="4869" width="13.125" style="53" customWidth="1"/>
    <col min="4870" max="4871" width="14.625" style="53" customWidth="1"/>
    <col min="4872" max="4873" width="13.125" style="53" customWidth="1"/>
    <col min="4874" max="4874" width="21.25" style="53" customWidth="1"/>
    <col min="4875" max="4875" width="13.125" style="53" customWidth="1"/>
    <col min="4876" max="5120" width="9" style="53"/>
    <col min="5121" max="5121" width="4.875" style="53" bestFit="1" customWidth="1"/>
    <col min="5122" max="5122" width="7.75" style="53" bestFit="1" customWidth="1"/>
    <col min="5123" max="5123" width="12.5" style="53" customWidth="1"/>
    <col min="5124" max="5124" width="13" style="53" customWidth="1"/>
    <col min="5125" max="5125" width="13.125" style="53" customWidth="1"/>
    <col min="5126" max="5127" width="14.625" style="53" customWidth="1"/>
    <col min="5128" max="5129" width="13.125" style="53" customWidth="1"/>
    <col min="5130" max="5130" width="21.25" style="53" customWidth="1"/>
    <col min="5131" max="5131" width="13.125" style="53" customWidth="1"/>
    <col min="5132" max="5376" width="9" style="53"/>
    <col min="5377" max="5377" width="4.875" style="53" bestFit="1" customWidth="1"/>
    <col min="5378" max="5378" width="7.75" style="53" bestFit="1" customWidth="1"/>
    <col min="5379" max="5379" width="12.5" style="53" customWidth="1"/>
    <col min="5380" max="5380" width="13" style="53" customWidth="1"/>
    <col min="5381" max="5381" width="13.125" style="53" customWidth="1"/>
    <col min="5382" max="5383" width="14.625" style="53" customWidth="1"/>
    <col min="5384" max="5385" width="13.125" style="53" customWidth="1"/>
    <col min="5386" max="5386" width="21.25" style="53" customWidth="1"/>
    <col min="5387" max="5387" width="13.125" style="53" customWidth="1"/>
    <col min="5388" max="5632" width="9" style="53"/>
    <col min="5633" max="5633" width="4.875" style="53" bestFit="1" customWidth="1"/>
    <col min="5634" max="5634" width="7.75" style="53" bestFit="1" customWidth="1"/>
    <col min="5635" max="5635" width="12.5" style="53" customWidth="1"/>
    <col min="5636" max="5636" width="13" style="53" customWidth="1"/>
    <col min="5637" max="5637" width="13.125" style="53" customWidth="1"/>
    <col min="5638" max="5639" width="14.625" style="53" customWidth="1"/>
    <col min="5640" max="5641" width="13.125" style="53" customWidth="1"/>
    <col min="5642" max="5642" width="21.25" style="53" customWidth="1"/>
    <col min="5643" max="5643" width="13.125" style="53" customWidth="1"/>
    <col min="5644" max="5888" width="9" style="53"/>
    <col min="5889" max="5889" width="4.875" style="53" bestFit="1" customWidth="1"/>
    <col min="5890" max="5890" width="7.75" style="53" bestFit="1" customWidth="1"/>
    <col min="5891" max="5891" width="12.5" style="53" customWidth="1"/>
    <col min="5892" max="5892" width="13" style="53" customWidth="1"/>
    <col min="5893" max="5893" width="13.125" style="53" customWidth="1"/>
    <col min="5894" max="5895" width="14.625" style="53" customWidth="1"/>
    <col min="5896" max="5897" width="13.125" style="53" customWidth="1"/>
    <col min="5898" max="5898" width="21.25" style="53" customWidth="1"/>
    <col min="5899" max="5899" width="13.125" style="53" customWidth="1"/>
    <col min="5900" max="6144" width="9" style="53"/>
    <col min="6145" max="6145" width="4.875" style="53" bestFit="1" customWidth="1"/>
    <col min="6146" max="6146" width="7.75" style="53" bestFit="1" customWidth="1"/>
    <col min="6147" max="6147" width="12.5" style="53" customWidth="1"/>
    <col min="6148" max="6148" width="13" style="53" customWidth="1"/>
    <col min="6149" max="6149" width="13.125" style="53" customWidth="1"/>
    <col min="6150" max="6151" width="14.625" style="53" customWidth="1"/>
    <col min="6152" max="6153" width="13.125" style="53" customWidth="1"/>
    <col min="6154" max="6154" width="21.25" style="53" customWidth="1"/>
    <col min="6155" max="6155" width="13.125" style="53" customWidth="1"/>
    <col min="6156" max="6400" width="9" style="53"/>
    <col min="6401" max="6401" width="4.875" style="53" bestFit="1" customWidth="1"/>
    <col min="6402" max="6402" width="7.75" style="53" bestFit="1" customWidth="1"/>
    <col min="6403" max="6403" width="12.5" style="53" customWidth="1"/>
    <col min="6404" max="6404" width="13" style="53" customWidth="1"/>
    <col min="6405" max="6405" width="13.125" style="53" customWidth="1"/>
    <col min="6406" max="6407" width="14.625" style="53" customWidth="1"/>
    <col min="6408" max="6409" width="13.125" style="53" customWidth="1"/>
    <col min="6410" max="6410" width="21.25" style="53" customWidth="1"/>
    <col min="6411" max="6411" width="13.125" style="53" customWidth="1"/>
    <col min="6412" max="6656" width="9" style="53"/>
    <col min="6657" max="6657" width="4.875" style="53" bestFit="1" customWidth="1"/>
    <col min="6658" max="6658" width="7.75" style="53" bestFit="1" customWidth="1"/>
    <col min="6659" max="6659" width="12.5" style="53" customWidth="1"/>
    <col min="6660" max="6660" width="13" style="53" customWidth="1"/>
    <col min="6661" max="6661" width="13.125" style="53" customWidth="1"/>
    <col min="6662" max="6663" width="14.625" style="53" customWidth="1"/>
    <col min="6664" max="6665" width="13.125" style="53" customWidth="1"/>
    <col min="6666" max="6666" width="21.25" style="53" customWidth="1"/>
    <col min="6667" max="6667" width="13.125" style="53" customWidth="1"/>
    <col min="6668" max="6912" width="9" style="53"/>
    <col min="6913" max="6913" width="4.875" style="53" bestFit="1" customWidth="1"/>
    <col min="6914" max="6914" width="7.75" style="53" bestFit="1" customWidth="1"/>
    <col min="6915" max="6915" width="12.5" style="53" customWidth="1"/>
    <col min="6916" max="6916" width="13" style="53" customWidth="1"/>
    <col min="6917" max="6917" width="13.125" style="53" customWidth="1"/>
    <col min="6918" max="6919" width="14.625" style="53" customWidth="1"/>
    <col min="6920" max="6921" width="13.125" style="53" customWidth="1"/>
    <col min="6922" max="6922" width="21.25" style="53" customWidth="1"/>
    <col min="6923" max="6923" width="13.125" style="53" customWidth="1"/>
    <col min="6924" max="7168" width="9" style="53"/>
    <col min="7169" max="7169" width="4.875" style="53" bestFit="1" customWidth="1"/>
    <col min="7170" max="7170" width="7.75" style="53" bestFit="1" customWidth="1"/>
    <col min="7171" max="7171" width="12.5" style="53" customWidth="1"/>
    <col min="7172" max="7172" width="13" style="53" customWidth="1"/>
    <col min="7173" max="7173" width="13.125" style="53" customWidth="1"/>
    <col min="7174" max="7175" width="14.625" style="53" customWidth="1"/>
    <col min="7176" max="7177" width="13.125" style="53" customWidth="1"/>
    <col min="7178" max="7178" width="21.25" style="53" customWidth="1"/>
    <col min="7179" max="7179" width="13.125" style="53" customWidth="1"/>
    <col min="7180" max="7424" width="9" style="53"/>
    <col min="7425" max="7425" width="4.875" style="53" bestFit="1" customWidth="1"/>
    <col min="7426" max="7426" width="7.75" style="53" bestFit="1" customWidth="1"/>
    <col min="7427" max="7427" width="12.5" style="53" customWidth="1"/>
    <col min="7428" max="7428" width="13" style="53" customWidth="1"/>
    <col min="7429" max="7429" width="13.125" style="53" customWidth="1"/>
    <col min="7430" max="7431" width="14.625" style="53" customWidth="1"/>
    <col min="7432" max="7433" width="13.125" style="53" customWidth="1"/>
    <col min="7434" max="7434" width="21.25" style="53" customWidth="1"/>
    <col min="7435" max="7435" width="13.125" style="53" customWidth="1"/>
    <col min="7436" max="7680" width="9" style="53"/>
    <col min="7681" max="7681" width="4.875" style="53" bestFit="1" customWidth="1"/>
    <col min="7682" max="7682" width="7.75" style="53" bestFit="1" customWidth="1"/>
    <col min="7683" max="7683" width="12.5" style="53" customWidth="1"/>
    <col min="7684" max="7684" width="13" style="53" customWidth="1"/>
    <col min="7685" max="7685" width="13.125" style="53" customWidth="1"/>
    <col min="7686" max="7687" width="14.625" style="53" customWidth="1"/>
    <col min="7688" max="7689" width="13.125" style="53" customWidth="1"/>
    <col min="7690" max="7690" width="21.25" style="53" customWidth="1"/>
    <col min="7691" max="7691" width="13.125" style="53" customWidth="1"/>
    <col min="7692" max="7936" width="9" style="53"/>
    <col min="7937" max="7937" width="4.875" style="53" bestFit="1" customWidth="1"/>
    <col min="7938" max="7938" width="7.75" style="53" bestFit="1" customWidth="1"/>
    <col min="7939" max="7939" width="12.5" style="53" customWidth="1"/>
    <col min="7940" max="7940" width="13" style="53" customWidth="1"/>
    <col min="7941" max="7941" width="13.125" style="53" customWidth="1"/>
    <col min="7942" max="7943" width="14.625" style="53" customWidth="1"/>
    <col min="7944" max="7945" width="13.125" style="53" customWidth="1"/>
    <col min="7946" max="7946" width="21.25" style="53" customWidth="1"/>
    <col min="7947" max="7947" width="13.125" style="53" customWidth="1"/>
    <col min="7948" max="8192" width="9" style="53"/>
    <col min="8193" max="8193" width="4.875" style="53" bestFit="1" customWidth="1"/>
    <col min="8194" max="8194" width="7.75" style="53" bestFit="1" customWidth="1"/>
    <col min="8195" max="8195" width="12.5" style="53" customWidth="1"/>
    <col min="8196" max="8196" width="13" style="53" customWidth="1"/>
    <col min="8197" max="8197" width="13.125" style="53" customWidth="1"/>
    <col min="8198" max="8199" width="14.625" style="53" customWidth="1"/>
    <col min="8200" max="8201" width="13.125" style="53" customWidth="1"/>
    <col min="8202" max="8202" width="21.25" style="53" customWidth="1"/>
    <col min="8203" max="8203" width="13.125" style="53" customWidth="1"/>
    <col min="8204" max="8448" width="9" style="53"/>
    <col min="8449" max="8449" width="4.875" style="53" bestFit="1" customWidth="1"/>
    <col min="8450" max="8450" width="7.75" style="53" bestFit="1" customWidth="1"/>
    <col min="8451" max="8451" width="12.5" style="53" customWidth="1"/>
    <col min="8452" max="8452" width="13" style="53" customWidth="1"/>
    <col min="8453" max="8453" width="13.125" style="53" customWidth="1"/>
    <col min="8454" max="8455" width="14.625" style="53" customWidth="1"/>
    <col min="8456" max="8457" width="13.125" style="53" customWidth="1"/>
    <col min="8458" max="8458" width="21.25" style="53" customWidth="1"/>
    <col min="8459" max="8459" width="13.125" style="53" customWidth="1"/>
    <col min="8460" max="8704" width="9" style="53"/>
    <col min="8705" max="8705" width="4.875" style="53" bestFit="1" customWidth="1"/>
    <col min="8706" max="8706" width="7.75" style="53" bestFit="1" customWidth="1"/>
    <col min="8707" max="8707" width="12.5" style="53" customWidth="1"/>
    <col min="8708" max="8708" width="13" style="53" customWidth="1"/>
    <col min="8709" max="8709" width="13.125" style="53" customWidth="1"/>
    <col min="8710" max="8711" width="14.625" style="53" customWidth="1"/>
    <col min="8712" max="8713" width="13.125" style="53" customWidth="1"/>
    <col min="8714" max="8714" width="21.25" style="53" customWidth="1"/>
    <col min="8715" max="8715" width="13.125" style="53" customWidth="1"/>
    <col min="8716" max="8960" width="9" style="53"/>
    <col min="8961" max="8961" width="4.875" style="53" bestFit="1" customWidth="1"/>
    <col min="8962" max="8962" width="7.75" style="53" bestFit="1" customWidth="1"/>
    <col min="8963" max="8963" width="12.5" style="53" customWidth="1"/>
    <col min="8964" max="8964" width="13" style="53" customWidth="1"/>
    <col min="8965" max="8965" width="13.125" style="53" customWidth="1"/>
    <col min="8966" max="8967" width="14.625" style="53" customWidth="1"/>
    <col min="8968" max="8969" width="13.125" style="53" customWidth="1"/>
    <col min="8970" max="8970" width="21.25" style="53" customWidth="1"/>
    <col min="8971" max="8971" width="13.125" style="53" customWidth="1"/>
    <col min="8972" max="9216" width="9" style="53"/>
    <col min="9217" max="9217" width="4.875" style="53" bestFit="1" customWidth="1"/>
    <col min="9218" max="9218" width="7.75" style="53" bestFit="1" customWidth="1"/>
    <col min="9219" max="9219" width="12.5" style="53" customWidth="1"/>
    <col min="9220" max="9220" width="13" style="53" customWidth="1"/>
    <col min="9221" max="9221" width="13.125" style="53" customWidth="1"/>
    <col min="9222" max="9223" width="14.625" style="53" customWidth="1"/>
    <col min="9224" max="9225" width="13.125" style="53" customWidth="1"/>
    <col min="9226" max="9226" width="21.25" style="53" customWidth="1"/>
    <col min="9227" max="9227" width="13.125" style="53" customWidth="1"/>
    <col min="9228" max="9472" width="9" style="53"/>
    <col min="9473" max="9473" width="4.875" style="53" bestFit="1" customWidth="1"/>
    <col min="9474" max="9474" width="7.75" style="53" bestFit="1" customWidth="1"/>
    <col min="9475" max="9475" width="12.5" style="53" customWidth="1"/>
    <col min="9476" max="9476" width="13" style="53" customWidth="1"/>
    <col min="9477" max="9477" width="13.125" style="53" customWidth="1"/>
    <col min="9478" max="9479" width="14.625" style="53" customWidth="1"/>
    <col min="9480" max="9481" width="13.125" style="53" customWidth="1"/>
    <col min="9482" max="9482" width="21.25" style="53" customWidth="1"/>
    <col min="9483" max="9483" width="13.125" style="53" customWidth="1"/>
    <col min="9484" max="9728" width="9" style="53"/>
    <col min="9729" max="9729" width="4.875" style="53" bestFit="1" customWidth="1"/>
    <col min="9730" max="9730" width="7.75" style="53" bestFit="1" customWidth="1"/>
    <col min="9731" max="9731" width="12.5" style="53" customWidth="1"/>
    <col min="9732" max="9732" width="13" style="53" customWidth="1"/>
    <col min="9733" max="9733" width="13.125" style="53" customWidth="1"/>
    <col min="9734" max="9735" width="14.625" style="53" customWidth="1"/>
    <col min="9736" max="9737" width="13.125" style="53" customWidth="1"/>
    <col min="9738" max="9738" width="21.25" style="53" customWidth="1"/>
    <col min="9739" max="9739" width="13.125" style="53" customWidth="1"/>
    <col min="9740" max="9984" width="9" style="53"/>
    <col min="9985" max="9985" width="4.875" style="53" bestFit="1" customWidth="1"/>
    <col min="9986" max="9986" width="7.75" style="53" bestFit="1" customWidth="1"/>
    <col min="9987" max="9987" width="12.5" style="53" customWidth="1"/>
    <col min="9988" max="9988" width="13" style="53" customWidth="1"/>
    <col min="9989" max="9989" width="13.125" style="53" customWidth="1"/>
    <col min="9990" max="9991" width="14.625" style="53" customWidth="1"/>
    <col min="9992" max="9993" width="13.125" style="53" customWidth="1"/>
    <col min="9994" max="9994" width="21.25" style="53" customWidth="1"/>
    <col min="9995" max="9995" width="13.125" style="53" customWidth="1"/>
    <col min="9996" max="10240" width="9" style="53"/>
    <col min="10241" max="10241" width="4.875" style="53" bestFit="1" customWidth="1"/>
    <col min="10242" max="10242" width="7.75" style="53" bestFit="1" customWidth="1"/>
    <col min="10243" max="10243" width="12.5" style="53" customWidth="1"/>
    <col min="10244" max="10244" width="13" style="53" customWidth="1"/>
    <col min="10245" max="10245" width="13.125" style="53" customWidth="1"/>
    <col min="10246" max="10247" width="14.625" style="53" customWidth="1"/>
    <col min="10248" max="10249" width="13.125" style="53" customWidth="1"/>
    <col min="10250" max="10250" width="21.25" style="53" customWidth="1"/>
    <col min="10251" max="10251" width="13.125" style="53" customWidth="1"/>
    <col min="10252" max="10496" width="9" style="53"/>
    <col min="10497" max="10497" width="4.875" style="53" bestFit="1" customWidth="1"/>
    <col min="10498" max="10498" width="7.75" style="53" bestFit="1" customWidth="1"/>
    <col min="10499" max="10499" width="12.5" style="53" customWidth="1"/>
    <col min="10500" max="10500" width="13" style="53" customWidth="1"/>
    <col min="10501" max="10501" width="13.125" style="53" customWidth="1"/>
    <col min="10502" max="10503" width="14.625" style="53" customWidth="1"/>
    <col min="10504" max="10505" width="13.125" style="53" customWidth="1"/>
    <col min="10506" max="10506" width="21.25" style="53" customWidth="1"/>
    <col min="10507" max="10507" width="13.125" style="53" customWidth="1"/>
    <col min="10508" max="10752" width="9" style="53"/>
    <col min="10753" max="10753" width="4.875" style="53" bestFit="1" customWidth="1"/>
    <col min="10754" max="10754" width="7.75" style="53" bestFit="1" customWidth="1"/>
    <col min="10755" max="10755" width="12.5" style="53" customWidth="1"/>
    <col min="10756" max="10756" width="13" style="53" customWidth="1"/>
    <col min="10757" max="10757" width="13.125" style="53" customWidth="1"/>
    <col min="10758" max="10759" width="14.625" style="53" customWidth="1"/>
    <col min="10760" max="10761" width="13.125" style="53" customWidth="1"/>
    <col min="10762" max="10762" width="21.25" style="53" customWidth="1"/>
    <col min="10763" max="10763" width="13.125" style="53" customWidth="1"/>
    <col min="10764" max="11008" width="9" style="53"/>
    <col min="11009" max="11009" width="4.875" style="53" bestFit="1" customWidth="1"/>
    <col min="11010" max="11010" width="7.75" style="53" bestFit="1" customWidth="1"/>
    <col min="11011" max="11011" width="12.5" style="53" customWidth="1"/>
    <col min="11012" max="11012" width="13" style="53" customWidth="1"/>
    <col min="11013" max="11013" width="13.125" style="53" customWidth="1"/>
    <col min="11014" max="11015" width="14.625" style="53" customWidth="1"/>
    <col min="11016" max="11017" width="13.125" style="53" customWidth="1"/>
    <col min="11018" max="11018" width="21.25" style="53" customWidth="1"/>
    <col min="11019" max="11019" width="13.125" style="53" customWidth="1"/>
    <col min="11020" max="11264" width="9" style="53"/>
    <col min="11265" max="11265" width="4.875" style="53" bestFit="1" customWidth="1"/>
    <col min="11266" max="11266" width="7.75" style="53" bestFit="1" customWidth="1"/>
    <col min="11267" max="11267" width="12.5" style="53" customWidth="1"/>
    <col min="11268" max="11268" width="13" style="53" customWidth="1"/>
    <col min="11269" max="11269" width="13.125" style="53" customWidth="1"/>
    <col min="11270" max="11271" width="14.625" style="53" customWidth="1"/>
    <col min="11272" max="11273" width="13.125" style="53" customWidth="1"/>
    <col min="11274" max="11274" width="21.25" style="53" customWidth="1"/>
    <col min="11275" max="11275" width="13.125" style="53" customWidth="1"/>
    <col min="11276" max="11520" width="9" style="53"/>
    <col min="11521" max="11521" width="4.875" style="53" bestFit="1" customWidth="1"/>
    <col min="11522" max="11522" width="7.75" style="53" bestFit="1" customWidth="1"/>
    <col min="11523" max="11523" width="12.5" style="53" customWidth="1"/>
    <col min="11524" max="11524" width="13" style="53" customWidth="1"/>
    <col min="11525" max="11525" width="13.125" style="53" customWidth="1"/>
    <col min="11526" max="11527" width="14.625" style="53" customWidth="1"/>
    <col min="11528" max="11529" width="13.125" style="53" customWidth="1"/>
    <col min="11530" max="11530" width="21.25" style="53" customWidth="1"/>
    <col min="11531" max="11531" width="13.125" style="53" customWidth="1"/>
    <col min="11532" max="11776" width="9" style="53"/>
    <col min="11777" max="11777" width="4.875" style="53" bestFit="1" customWidth="1"/>
    <col min="11778" max="11778" width="7.75" style="53" bestFit="1" customWidth="1"/>
    <col min="11779" max="11779" width="12.5" style="53" customWidth="1"/>
    <col min="11780" max="11780" width="13" style="53" customWidth="1"/>
    <col min="11781" max="11781" width="13.125" style="53" customWidth="1"/>
    <col min="11782" max="11783" width="14.625" style="53" customWidth="1"/>
    <col min="11784" max="11785" width="13.125" style="53" customWidth="1"/>
    <col min="11786" max="11786" width="21.25" style="53" customWidth="1"/>
    <col min="11787" max="11787" width="13.125" style="53" customWidth="1"/>
    <col min="11788" max="12032" width="9" style="53"/>
    <col min="12033" max="12033" width="4.875" style="53" bestFit="1" customWidth="1"/>
    <col min="12034" max="12034" width="7.75" style="53" bestFit="1" customWidth="1"/>
    <col min="12035" max="12035" width="12.5" style="53" customWidth="1"/>
    <col min="12036" max="12036" width="13" style="53" customWidth="1"/>
    <col min="12037" max="12037" width="13.125" style="53" customWidth="1"/>
    <col min="12038" max="12039" width="14.625" style="53" customWidth="1"/>
    <col min="12040" max="12041" width="13.125" style="53" customWidth="1"/>
    <col min="12042" max="12042" width="21.25" style="53" customWidth="1"/>
    <col min="12043" max="12043" width="13.125" style="53" customWidth="1"/>
    <col min="12044" max="12288" width="9" style="53"/>
    <col min="12289" max="12289" width="4.875" style="53" bestFit="1" customWidth="1"/>
    <col min="12290" max="12290" width="7.75" style="53" bestFit="1" customWidth="1"/>
    <col min="12291" max="12291" width="12.5" style="53" customWidth="1"/>
    <col min="12292" max="12292" width="13" style="53" customWidth="1"/>
    <col min="12293" max="12293" width="13.125" style="53" customWidth="1"/>
    <col min="12294" max="12295" width="14.625" style="53" customWidth="1"/>
    <col min="12296" max="12297" width="13.125" style="53" customWidth="1"/>
    <col min="12298" max="12298" width="21.25" style="53" customWidth="1"/>
    <col min="12299" max="12299" width="13.125" style="53" customWidth="1"/>
    <col min="12300" max="12544" width="9" style="53"/>
    <col min="12545" max="12545" width="4.875" style="53" bestFit="1" customWidth="1"/>
    <col min="12546" max="12546" width="7.75" style="53" bestFit="1" customWidth="1"/>
    <col min="12547" max="12547" width="12.5" style="53" customWidth="1"/>
    <col min="12548" max="12548" width="13" style="53" customWidth="1"/>
    <col min="12549" max="12549" width="13.125" style="53" customWidth="1"/>
    <col min="12550" max="12551" width="14.625" style="53" customWidth="1"/>
    <col min="12552" max="12553" width="13.125" style="53" customWidth="1"/>
    <col min="12554" max="12554" width="21.25" style="53" customWidth="1"/>
    <col min="12555" max="12555" width="13.125" style="53" customWidth="1"/>
    <col min="12556" max="12800" width="9" style="53"/>
    <col min="12801" max="12801" width="4.875" style="53" bestFit="1" customWidth="1"/>
    <col min="12802" max="12802" width="7.75" style="53" bestFit="1" customWidth="1"/>
    <col min="12803" max="12803" width="12.5" style="53" customWidth="1"/>
    <col min="12804" max="12804" width="13" style="53" customWidth="1"/>
    <col min="12805" max="12805" width="13.125" style="53" customWidth="1"/>
    <col min="12806" max="12807" width="14.625" style="53" customWidth="1"/>
    <col min="12808" max="12809" width="13.125" style="53" customWidth="1"/>
    <col min="12810" max="12810" width="21.25" style="53" customWidth="1"/>
    <col min="12811" max="12811" width="13.125" style="53" customWidth="1"/>
    <col min="12812" max="13056" width="9" style="53"/>
    <col min="13057" max="13057" width="4.875" style="53" bestFit="1" customWidth="1"/>
    <col min="13058" max="13058" width="7.75" style="53" bestFit="1" customWidth="1"/>
    <col min="13059" max="13059" width="12.5" style="53" customWidth="1"/>
    <col min="13060" max="13060" width="13" style="53" customWidth="1"/>
    <col min="13061" max="13061" width="13.125" style="53" customWidth="1"/>
    <col min="13062" max="13063" width="14.625" style="53" customWidth="1"/>
    <col min="13064" max="13065" width="13.125" style="53" customWidth="1"/>
    <col min="13066" max="13066" width="21.25" style="53" customWidth="1"/>
    <col min="13067" max="13067" width="13.125" style="53" customWidth="1"/>
    <col min="13068" max="13312" width="9" style="53"/>
    <col min="13313" max="13313" width="4.875" style="53" bestFit="1" customWidth="1"/>
    <col min="13314" max="13314" width="7.75" style="53" bestFit="1" customWidth="1"/>
    <col min="13315" max="13315" width="12.5" style="53" customWidth="1"/>
    <col min="13316" max="13316" width="13" style="53" customWidth="1"/>
    <col min="13317" max="13317" width="13.125" style="53" customWidth="1"/>
    <col min="13318" max="13319" width="14.625" style="53" customWidth="1"/>
    <col min="13320" max="13321" width="13.125" style="53" customWidth="1"/>
    <col min="13322" max="13322" width="21.25" style="53" customWidth="1"/>
    <col min="13323" max="13323" width="13.125" style="53" customWidth="1"/>
    <col min="13324" max="13568" width="9" style="53"/>
    <col min="13569" max="13569" width="4.875" style="53" bestFit="1" customWidth="1"/>
    <col min="13570" max="13570" width="7.75" style="53" bestFit="1" customWidth="1"/>
    <col min="13571" max="13571" width="12.5" style="53" customWidth="1"/>
    <col min="13572" max="13572" width="13" style="53" customWidth="1"/>
    <col min="13573" max="13573" width="13.125" style="53" customWidth="1"/>
    <col min="13574" max="13575" width="14.625" style="53" customWidth="1"/>
    <col min="13576" max="13577" width="13.125" style="53" customWidth="1"/>
    <col min="13578" max="13578" width="21.25" style="53" customWidth="1"/>
    <col min="13579" max="13579" width="13.125" style="53" customWidth="1"/>
    <col min="13580" max="13824" width="9" style="53"/>
    <col min="13825" max="13825" width="4.875" style="53" bestFit="1" customWidth="1"/>
    <col min="13826" max="13826" width="7.75" style="53" bestFit="1" customWidth="1"/>
    <col min="13827" max="13827" width="12.5" style="53" customWidth="1"/>
    <col min="13828" max="13828" width="13" style="53" customWidth="1"/>
    <col min="13829" max="13829" width="13.125" style="53" customWidth="1"/>
    <col min="13830" max="13831" width="14.625" style="53" customWidth="1"/>
    <col min="13832" max="13833" width="13.125" style="53" customWidth="1"/>
    <col min="13834" max="13834" width="21.25" style="53" customWidth="1"/>
    <col min="13835" max="13835" width="13.125" style="53" customWidth="1"/>
    <col min="13836" max="14080" width="9" style="53"/>
    <col min="14081" max="14081" width="4.875" style="53" bestFit="1" customWidth="1"/>
    <col min="14082" max="14082" width="7.75" style="53" bestFit="1" customWidth="1"/>
    <col min="14083" max="14083" width="12.5" style="53" customWidth="1"/>
    <col min="14084" max="14084" width="13" style="53" customWidth="1"/>
    <col min="14085" max="14085" width="13.125" style="53" customWidth="1"/>
    <col min="14086" max="14087" width="14.625" style="53" customWidth="1"/>
    <col min="14088" max="14089" width="13.125" style="53" customWidth="1"/>
    <col min="14090" max="14090" width="21.25" style="53" customWidth="1"/>
    <col min="14091" max="14091" width="13.125" style="53" customWidth="1"/>
    <col min="14092" max="14336" width="9" style="53"/>
    <col min="14337" max="14337" width="4.875" style="53" bestFit="1" customWidth="1"/>
    <col min="14338" max="14338" width="7.75" style="53" bestFit="1" customWidth="1"/>
    <col min="14339" max="14339" width="12.5" style="53" customWidth="1"/>
    <col min="14340" max="14340" width="13" style="53" customWidth="1"/>
    <col min="14341" max="14341" width="13.125" style="53" customWidth="1"/>
    <col min="14342" max="14343" width="14.625" style="53" customWidth="1"/>
    <col min="14344" max="14345" width="13.125" style="53" customWidth="1"/>
    <col min="14346" max="14346" width="21.25" style="53" customWidth="1"/>
    <col min="14347" max="14347" width="13.125" style="53" customWidth="1"/>
    <col min="14348" max="14592" width="9" style="53"/>
    <col min="14593" max="14593" width="4.875" style="53" bestFit="1" customWidth="1"/>
    <col min="14594" max="14594" width="7.75" style="53" bestFit="1" customWidth="1"/>
    <col min="14595" max="14595" width="12.5" style="53" customWidth="1"/>
    <col min="14596" max="14596" width="13" style="53" customWidth="1"/>
    <col min="14597" max="14597" width="13.125" style="53" customWidth="1"/>
    <col min="14598" max="14599" width="14.625" style="53" customWidth="1"/>
    <col min="14600" max="14601" width="13.125" style="53" customWidth="1"/>
    <col min="14602" max="14602" width="21.25" style="53" customWidth="1"/>
    <col min="14603" max="14603" width="13.125" style="53" customWidth="1"/>
    <col min="14604" max="14848" width="9" style="53"/>
    <col min="14849" max="14849" width="4.875" style="53" bestFit="1" customWidth="1"/>
    <col min="14850" max="14850" width="7.75" style="53" bestFit="1" customWidth="1"/>
    <col min="14851" max="14851" width="12.5" style="53" customWidth="1"/>
    <col min="14852" max="14852" width="13" style="53" customWidth="1"/>
    <col min="14853" max="14853" width="13.125" style="53" customWidth="1"/>
    <col min="14854" max="14855" width="14.625" style="53" customWidth="1"/>
    <col min="14856" max="14857" width="13.125" style="53" customWidth="1"/>
    <col min="14858" max="14858" width="21.25" style="53" customWidth="1"/>
    <col min="14859" max="14859" width="13.125" style="53" customWidth="1"/>
    <col min="14860" max="15104" width="9" style="53"/>
    <col min="15105" max="15105" width="4.875" style="53" bestFit="1" customWidth="1"/>
    <col min="15106" max="15106" width="7.75" style="53" bestFit="1" customWidth="1"/>
    <col min="15107" max="15107" width="12.5" style="53" customWidth="1"/>
    <col min="15108" max="15108" width="13" style="53" customWidth="1"/>
    <col min="15109" max="15109" width="13.125" style="53" customWidth="1"/>
    <col min="15110" max="15111" width="14.625" style="53" customWidth="1"/>
    <col min="15112" max="15113" width="13.125" style="53" customWidth="1"/>
    <col min="15114" max="15114" width="21.25" style="53" customWidth="1"/>
    <col min="15115" max="15115" width="13.125" style="53" customWidth="1"/>
    <col min="15116" max="15360" width="9" style="53"/>
    <col min="15361" max="15361" width="4.875" style="53" bestFit="1" customWidth="1"/>
    <col min="15362" max="15362" width="7.75" style="53" bestFit="1" customWidth="1"/>
    <col min="15363" max="15363" width="12.5" style="53" customWidth="1"/>
    <col min="15364" max="15364" width="13" style="53" customWidth="1"/>
    <col min="15365" max="15365" width="13.125" style="53" customWidth="1"/>
    <col min="15366" max="15367" width="14.625" style="53" customWidth="1"/>
    <col min="15368" max="15369" width="13.125" style="53" customWidth="1"/>
    <col min="15370" max="15370" width="21.25" style="53" customWidth="1"/>
    <col min="15371" max="15371" width="13.125" style="53" customWidth="1"/>
    <col min="15372" max="15616" width="9" style="53"/>
    <col min="15617" max="15617" width="4.875" style="53" bestFit="1" customWidth="1"/>
    <col min="15618" max="15618" width="7.75" style="53" bestFit="1" customWidth="1"/>
    <col min="15619" max="15619" width="12.5" style="53" customWidth="1"/>
    <col min="15620" max="15620" width="13" style="53" customWidth="1"/>
    <col min="15621" max="15621" width="13.125" style="53" customWidth="1"/>
    <col min="15622" max="15623" width="14.625" style="53" customWidth="1"/>
    <col min="15624" max="15625" width="13.125" style="53" customWidth="1"/>
    <col min="15626" max="15626" width="21.25" style="53" customWidth="1"/>
    <col min="15627" max="15627" width="13.125" style="53" customWidth="1"/>
    <col min="15628" max="15872" width="9" style="53"/>
    <col min="15873" max="15873" width="4.875" style="53" bestFit="1" customWidth="1"/>
    <col min="15874" max="15874" width="7.75" style="53" bestFit="1" customWidth="1"/>
    <col min="15875" max="15875" width="12.5" style="53" customWidth="1"/>
    <col min="15876" max="15876" width="13" style="53" customWidth="1"/>
    <col min="15877" max="15877" width="13.125" style="53" customWidth="1"/>
    <col min="15878" max="15879" width="14.625" style="53" customWidth="1"/>
    <col min="15880" max="15881" width="13.125" style="53" customWidth="1"/>
    <col min="15882" max="15882" width="21.25" style="53" customWidth="1"/>
    <col min="15883" max="15883" width="13.125" style="53" customWidth="1"/>
    <col min="15884" max="16128" width="9" style="53"/>
    <col min="16129" max="16129" width="4.875" style="53" bestFit="1" customWidth="1"/>
    <col min="16130" max="16130" width="7.75" style="53" bestFit="1" customWidth="1"/>
    <col min="16131" max="16131" width="12.5" style="53" customWidth="1"/>
    <col min="16132" max="16132" width="13" style="53" customWidth="1"/>
    <col min="16133" max="16133" width="13.125" style="53" customWidth="1"/>
    <col min="16134" max="16135" width="14.625" style="53" customWidth="1"/>
    <col min="16136" max="16137" width="13.125" style="53" customWidth="1"/>
    <col min="16138" max="16138" width="21.25" style="53" customWidth="1"/>
    <col min="16139" max="16139" width="13.125" style="53" customWidth="1"/>
    <col min="16140" max="16384" width="9" style="53"/>
  </cols>
  <sheetData>
    <row r="1" spans="1:11" ht="18" customHeight="1">
      <c r="A1" s="214" t="s">
        <v>568</v>
      </c>
      <c r="B1" s="214"/>
      <c r="C1" s="214"/>
      <c r="D1" s="214"/>
      <c r="E1" s="214"/>
      <c r="F1" s="214"/>
      <c r="G1" s="214"/>
      <c r="K1" s="2" t="s">
        <v>592</v>
      </c>
    </row>
    <row r="2" spans="1:11" ht="18" customHeight="1">
      <c r="A2" s="215" t="s">
        <v>579</v>
      </c>
      <c r="B2" s="215"/>
      <c r="C2" s="215"/>
      <c r="D2" s="215"/>
      <c r="E2" s="215"/>
      <c r="F2" s="215"/>
      <c r="G2" s="215"/>
      <c r="H2" s="54"/>
      <c r="I2" s="54"/>
      <c r="J2" s="54"/>
      <c r="K2" s="2" t="s">
        <v>1</v>
      </c>
    </row>
    <row r="3" spans="1:11" ht="18" customHeight="1">
      <c r="A3" s="214" t="s">
        <v>591</v>
      </c>
      <c r="B3" s="214"/>
      <c r="C3" s="214"/>
      <c r="D3" s="214"/>
      <c r="E3" s="214"/>
      <c r="F3" s="214"/>
      <c r="G3" s="214"/>
      <c r="H3" s="56"/>
      <c r="I3" s="56"/>
      <c r="J3" s="56"/>
      <c r="K3" s="2" t="s">
        <v>2</v>
      </c>
    </row>
    <row r="4" spans="1:11" ht="18" customHeight="1">
      <c r="A4" s="53"/>
      <c r="B4" s="57"/>
      <c r="C4" s="203"/>
      <c r="D4" s="203"/>
      <c r="E4" s="203"/>
      <c r="F4" s="53"/>
      <c r="G4" s="53"/>
      <c r="H4" s="53"/>
      <c r="I4" s="53"/>
      <c r="J4" s="53"/>
      <c r="K4" s="2" t="s">
        <v>3</v>
      </c>
    </row>
    <row r="5" spans="1:11" ht="12.75" customHeight="1">
      <c r="A5" s="53"/>
      <c r="B5" s="57"/>
      <c r="C5" s="58"/>
      <c r="D5" s="58"/>
      <c r="E5" s="58"/>
      <c r="F5" s="53"/>
      <c r="G5" s="53"/>
      <c r="H5" s="53"/>
      <c r="I5" s="53"/>
      <c r="J5" s="53"/>
      <c r="K5" s="52"/>
    </row>
    <row r="6" spans="1:11" ht="12" customHeight="1" thickBot="1">
      <c r="E6" s="81"/>
      <c r="F6" s="81"/>
      <c r="G6" s="81"/>
      <c r="H6" s="81"/>
      <c r="I6" s="82"/>
      <c r="K6" s="83" t="s">
        <v>550</v>
      </c>
    </row>
    <row r="7" spans="1:11" s="84" customFormat="1" ht="17.25" customHeight="1" thickBot="1">
      <c r="A7" s="216" t="s">
        <v>5</v>
      </c>
      <c r="B7" s="219" t="s">
        <v>163</v>
      </c>
      <c r="C7" s="222" t="s">
        <v>580</v>
      </c>
      <c r="D7" s="225" t="s">
        <v>581</v>
      </c>
      <c r="E7" s="228" t="s">
        <v>167</v>
      </c>
      <c r="F7" s="229"/>
      <c r="G7" s="229"/>
      <c r="H7" s="229"/>
      <c r="I7" s="229"/>
      <c r="J7" s="229"/>
      <c r="K7" s="230"/>
    </row>
    <row r="8" spans="1:11" s="84" customFormat="1" ht="12" customHeight="1">
      <c r="A8" s="217"/>
      <c r="B8" s="220"/>
      <c r="C8" s="223"/>
      <c r="D8" s="226"/>
      <c r="E8" s="231" t="s">
        <v>582</v>
      </c>
      <c r="F8" s="235" t="s">
        <v>167</v>
      </c>
      <c r="G8" s="236"/>
      <c r="H8" s="236"/>
      <c r="I8" s="236"/>
      <c r="J8" s="236"/>
      <c r="K8" s="231" t="s">
        <v>583</v>
      </c>
    </row>
    <row r="9" spans="1:11" s="84" customFormat="1" ht="31.5" customHeight="1">
      <c r="A9" s="217"/>
      <c r="B9" s="220"/>
      <c r="C9" s="223"/>
      <c r="D9" s="226"/>
      <c r="E9" s="231"/>
      <c r="F9" s="237" t="s">
        <v>584</v>
      </c>
      <c r="G9" s="238"/>
      <c r="H9" s="239" t="s">
        <v>585</v>
      </c>
      <c r="I9" s="239" t="s">
        <v>586</v>
      </c>
      <c r="J9" s="239" t="s">
        <v>587</v>
      </c>
      <c r="K9" s="231"/>
    </row>
    <row r="10" spans="1:11" s="87" customFormat="1" ht="188.25" customHeight="1" thickBot="1">
      <c r="A10" s="218"/>
      <c r="B10" s="221"/>
      <c r="C10" s="224"/>
      <c r="D10" s="227"/>
      <c r="E10" s="232"/>
      <c r="F10" s="85" t="s">
        <v>588</v>
      </c>
      <c r="G10" s="86" t="s">
        <v>589</v>
      </c>
      <c r="H10" s="240"/>
      <c r="I10" s="240"/>
      <c r="J10" s="240"/>
      <c r="K10" s="232"/>
    </row>
    <row r="11" spans="1:11" ht="11.25" customHeight="1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</row>
    <row r="12" spans="1:11" ht="20.100000000000001" customHeight="1">
      <c r="A12" s="89">
        <v>600</v>
      </c>
      <c r="B12" s="89">
        <v>60013</v>
      </c>
      <c r="C12" s="90">
        <v>0</v>
      </c>
      <c r="D12" s="90">
        <f>E12+K12</f>
        <v>560000</v>
      </c>
      <c r="E12" s="91">
        <f>SUM(F12:J12)</f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560000</v>
      </c>
    </row>
    <row r="13" spans="1:11" ht="20.100000000000001" customHeight="1">
      <c r="A13" s="89">
        <v>600</v>
      </c>
      <c r="B13" s="89">
        <v>60014</v>
      </c>
      <c r="C13" s="90">
        <v>0</v>
      </c>
      <c r="D13" s="90">
        <f>E13+K13</f>
        <v>144233.70000000001</v>
      </c>
      <c r="E13" s="91">
        <f>SUM(F13:J13)</f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144233.70000000001</v>
      </c>
    </row>
    <row r="14" spans="1:11" ht="20.100000000000001" customHeight="1">
      <c r="A14" s="233" t="s">
        <v>590</v>
      </c>
      <c r="B14" s="233"/>
      <c r="C14" s="233"/>
      <c r="D14" s="92">
        <f t="shared" ref="D14:K14" si="0">SUM(D12:D13)</f>
        <v>704233.7</v>
      </c>
      <c r="E14" s="92">
        <f t="shared" si="0"/>
        <v>0</v>
      </c>
      <c r="F14" s="92">
        <f t="shared" si="0"/>
        <v>0</v>
      </c>
      <c r="G14" s="92">
        <f t="shared" si="0"/>
        <v>0</v>
      </c>
      <c r="H14" s="92">
        <f t="shared" si="0"/>
        <v>0</v>
      </c>
      <c r="I14" s="92">
        <f t="shared" si="0"/>
        <v>0</v>
      </c>
      <c r="J14" s="92">
        <f t="shared" si="0"/>
        <v>0</v>
      </c>
      <c r="K14" s="92">
        <f t="shared" si="0"/>
        <v>704233.7</v>
      </c>
    </row>
    <row r="16" spans="1:11">
      <c r="A16" s="234"/>
      <c r="B16" s="234"/>
      <c r="C16" s="234"/>
      <c r="D16" s="234"/>
      <c r="E16" s="234"/>
      <c r="F16" s="234"/>
      <c r="G16" s="234"/>
      <c r="H16" s="93"/>
    </row>
    <row r="17" spans="1:8">
      <c r="A17" s="234"/>
      <c r="B17" s="234"/>
      <c r="C17" s="234"/>
      <c r="D17" s="234"/>
      <c r="E17" s="234"/>
      <c r="F17" s="234"/>
      <c r="G17" s="234"/>
      <c r="H17" s="93"/>
    </row>
  </sheetData>
  <mergeCells count="19">
    <mergeCell ref="A14:C14"/>
    <mergeCell ref="A16:G16"/>
    <mergeCell ref="A17:G17"/>
    <mergeCell ref="F8:J8"/>
    <mergeCell ref="K8:K10"/>
    <mergeCell ref="F9:G9"/>
    <mergeCell ref="H9:H10"/>
    <mergeCell ref="I9:I10"/>
    <mergeCell ref="J9:J10"/>
    <mergeCell ref="A1:G1"/>
    <mergeCell ref="A2:G2"/>
    <mergeCell ref="A3:G3"/>
    <mergeCell ref="C4:E4"/>
    <mergeCell ref="A7:A10"/>
    <mergeCell ref="B7:B10"/>
    <mergeCell ref="C7:C10"/>
    <mergeCell ref="D7:D10"/>
    <mergeCell ref="E7:K7"/>
    <mergeCell ref="E8:E10"/>
  </mergeCells>
  <pageMargins left="0.70866141732283472" right="0.70866141732283472" top="0.74803149606299213" bottom="0.74803149606299213" header="0.31496062992125984" footer="0.31496062992125984"/>
  <pageSetup paperSize="9" scale="85" firstPageNumber="1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opLeftCell="A19" workbookViewId="0">
      <selection activeCell="F2" sqref="F2"/>
    </sheetView>
  </sheetViews>
  <sheetFormatPr defaultRowHeight="15"/>
  <cols>
    <col min="1" max="2" width="9" style="1"/>
    <col min="3" max="3" width="40.75" style="1" customWidth="1"/>
    <col min="4" max="4" width="10.25" style="1" bestFit="1" customWidth="1"/>
    <col min="5" max="6" width="8.875" style="1" bestFit="1" customWidth="1"/>
    <col min="7" max="258" width="9" style="1"/>
    <col min="259" max="259" width="36.75" style="1" customWidth="1"/>
    <col min="260" max="260" width="10.25" style="1" bestFit="1" customWidth="1"/>
    <col min="261" max="262" width="8.875" style="1" bestFit="1" customWidth="1"/>
    <col min="263" max="514" width="9" style="1"/>
    <col min="515" max="515" width="36.75" style="1" customWidth="1"/>
    <col min="516" max="516" width="10.25" style="1" bestFit="1" customWidth="1"/>
    <col min="517" max="518" width="8.875" style="1" bestFit="1" customWidth="1"/>
    <col min="519" max="770" width="9" style="1"/>
    <col min="771" max="771" width="36.75" style="1" customWidth="1"/>
    <col min="772" max="772" width="10.25" style="1" bestFit="1" customWidth="1"/>
    <col min="773" max="774" width="8.875" style="1" bestFit="1" customWidth="1"/>
    <col min="775" max="1026" width="9" style="1"/>
    <col min="1027" max="1027" width="36.75" style="1" customWidth="1"/>
    <col min="1028" max="1028" width="10.25" style="1" bestFit="1" customWidth="1"/>
    <col min="1029" max="1030" width="8.875" style="1" bestFit="1" customWidth="1"/>
    <col min="1031" max="1282" width="9" style="1"/>
    <col min="1283" max="1283" width="36.75" style="1" customWidth="1"/>
    <col min="1284" max="1284" width="10.25" style="1" bestFit="1" customWidth="1"/>
    <col min="1285" max="1286" width="8.875" style="1" bestFit="1" customWidth="1"/>
    <col min="1287" max="1538" width="9" style="1"/>
    <col min="1539" max="1539" width="36.75" style="1" customWidth="1"/>
    <col min="1540" max="1540" width="10.25" style="1" bestFit="1" customWidth="1"/>
    <col min="1541" max="1542" width="8.875" style="1" bestFit="1" customWidth="1"/>
    <col min="1543" max="1794" width="9" style="1"/>
    <col min="1795" max="1795" width="36.75" style="1" customWidth="1"/>
    <col min="1796" max="1796" width="10.25" style="1" bestFit="1" customWidth="1"/>
    <col min="1797" max="1798" width="8.875" style="1" bestFit="1" customWidth="1"/>
    <col min="1799" max="2050" width="9" style="1"/>
    <col min="2051" max="2051" width="36.75" style="1" customWidth="1"/>
    <col min="2052" max="2052" width="10.25" style="1" bestFit="1" customWidth="1"/>
    <col min="2053" max="2054" width="8.875" style="1" bestFit="1" customWidth="1"/>
    <col min="2055" max="2306" width="9" style="1"/>
    <col min="2307" max="2307" width="36.75" style="1" customWidth="1"/>
    <col min="2308" max="2308" width="10.25" style="1" bestFit="1" customWidth="1"/>
    <col min="2309" max="2310" width="8.875" style="1" bestFit="1" customWidth="1"/>
    <col min="2311" max="2562" width="9" style="1"/>
    <col min="2563" max="2563" width="36.75" style="1" customWidth="1"/>
    <col min="2564" max="2564" width="10.25" style="1" bestFit="1" customWidth="1"/>
    <col min="2565" max="2566" width="8.875" style="1" bestFit="1" customWidth="1"/>
    <col min="2567" max="2818" width="9" style="1"/>
    <col min="2819" max="2819" width="36.75" style="1" customWidth="1"/>
    <col min="2820" max="2820" width="10.25" style="1" bestFit="1" customWidth="1"/>
    <col min="2821" max="2822" width="8.875" style="1" bestFit="1" customWidth="1"/>
    <col min="2823" max="3074" width="9" style="1"/>
    <col min="3075" max="3075" width="36.75" style="1" customWidth="1"/>
    <col min="3076" max="3076" width="10.25" style="1" bestFit="1" customWidth="1"/>
    <col min="3077" max="3078" width="8.875" style="1" bestFit="1" customWidth="1"/>
    <col min="3079" max="3330" width="9" style="1"/>
    <col min="3331" max="3331" width="36.75" style="1" customWidth="1"/>
    <col min="3332" max="3332" width="10.25" style="1" bestFit="1" customWidth="1"/>
    <col min="3333" max="3334" width="8.875" style="1" bestFit="1" customWidth="1"/>
    <col min="3335" max="3586" width="9" style="1"/>
    <col min="3587" max="3587" width="36.75" style="1" customWidth="1"/>
    <col min="3588" max="3588" width="10.25" style="1" bestFit="1" customWidth="1"/>
    <col min="3589" max="3590" width="8.875" style="1" bestFit="1" customWidth="1"/>
    <col min="3591" max="3842" width="9" style="1"/>
    <col min="3843" max="3843" width="36.75" style="1" customWidth="1"/>
    <col min="3844" max="3844" width="10.25" style="1" bestFit="1" customWidth="1"/>
    <col min="3845" max="3846" width="8.875" style="1" bestFit="1" customWidth="1"/>
    <col min="3847" max="4098" width="9" style="1"/>
    <col min="4099" max="4099" width="36.75" style="1" customWidth="1"/>
    <col min="4100" max="4100" width="10.25" style="1" bestFit="1" customWidth="1"/>
    <col min="4101" max="4102" width="8.875" style="1" bestFit="1" customWidth="1"/>
    <col min="4103" max="4354" width="9" style="1"/>
    <col min="4355" max="4355" width="36.75" style="1" customWidth="1"/>
    <col min="4356" max="4356" width="10.25" style="1" bestFit="1" customWidth="1"/>
    <col min="4357" max="4358" width="8.875" style="1" bestFit="1" customWidth="1"/>
    <col min="4359" max="4610" width="9" style="1"/>
    <col min="4611" max="4611" width="36.75" style="1" customWidth="1"/>
    <col min="4612" max="4612" width="10.25" style="1" bestFit="1" customWidth="1"/>
    <col min="4613" max="4614" width="8.875" style="1" bestFit="1" customWidth="1"/>
    <col min="4615" max="4866" width="9" style="1"/>
    <col min="4867" max="4867" width="36.75" style="1" customWidth="1"/>
    <col min="4868" max="4868" width="10.25" style="1" bestFit="1" customWidth="1"/>
    <col min="4869" max="4870" width="8.875" style="1" bestFit="1" customWidth="1"/>
    <col min="4871" max="5122" width="9" style="1"/>
    <col min="5123" max="5123" width="36.75" style="1" customWidth="1"/>
    <col min="5124" max="5124" width="10.25" style="1" bestFit="1" customWidth="1"/>
    <col min="5125" max="5126" width="8.875" style="1" bestFit="1" customWidth="1"/>
    <col min="5127" max="5378" width="9" style="1"/>
    <col min="5379" max="5379" width="36.75" style="1" customWidth="1"/>
    <col min="5380" max="5380" width="10.25" style="1" bestFit="1" customWidth="1"/>
    <col min="5381" max="5382" width="8.875" style="1" bestFit="1" customWidth="1"/>
    <col min="5383" max="5634" width="9" style="1"/>
    <col min="5635" max="5635" width="36.75" style="1" customWidth="1"/>
    <col min="5636" max="5636" width="10.25" style="1" bestFit="1" customWidth="1"/>
    <col min="5637" max="5638" width="8.875" style="1" bestFit="1" customWidth="1"/>
    <col min="5639" max="5890" width="9" style="1"/>
    <col min="5891" max="5891" width="36.75" style="1" customWidth="1"/>
    <col min="5892" max="5892" width="10.25" style="1" bestFit="1" customWidth="1"/>
    <col min="5893" max="5894" width="8.875" style="1" bestFit="1" customWidth="1"/>
    <col min="5895" max="6146" width="9" style="1"/>
    <col min="6147" max="6147" width="36.75" style="1" customWidth="1"/>
    <col min="6148" max="6148" width="10.25" style="1" bestFit="1" customWidth="1"/>
    <col min="6149" max="6150" width="8.875" style="1" bestFit="1" customWidth="1"/>
    <col min="6151" max="6402" width="9" style="1"/>
    <col min="6403" max="6403" width="36.75" style="1" customWidth="1"/>
    <col min="6404" max="6404" width="10.25" style="1" bestFit="1" customWidth="1"/>
    <col min="6405" max="6406" width="8.875" style="1" bestFit="1" customWidth="1"/>
    <col min="6407" max="6658" width="9" style="1"/>
    <col min="6659" max="6659" width="36.75" style="1" customWidth="1"/>
    <col min="6660" max="6660" width="10.25" style="1" bestFit="1" customWidth="1"/>
    <col min="6661" max="6662" width="8.875" style="1" bestFit="1" customWidth="1"/>
    <col min="6663" max="6914" width="9" style="1"/>
    <col min="6915" max="6915" width="36.75" style="1" customWidth="1"/>
    <col min="6916" max="6916" width="10.25" style="1" bestFit="1" customWidth="1"/>
    <col min="6917" max="6918" width="8.875" style="1" bestFit="1" customWidth="1"/>
    <col min="6919" max="7170" width="9" style="1"/>
    <col min="7171" max="7171" width="36.75" style="1" customWidth="1"/>
    <col min="7172" max="7172" width="10.25" style="1" bestFit="1" customWidth="1"/>
    <col min="7173" max="7174" width="8.875" style="1" bestFit="1" customWidth="1"/>
    <col min="7175" max="7426" width="9" style="1"/>
    <col min="7427" max="7427" width="36.75" style="1" customWidth="1"/>
    <col min="7428" max="7428" width="10.25" style="1" bestFit="1" customWidth="1"/>
    <col min="7429" max="7430" width="8.875" style="1" bestFit="1" customWidth="1"/>
    <col min="7431" max="7682" width="9" style="1"/>
    <col min="7683" max="7683" width="36.75" style="1" customWidth="1"/>
    <col min="7684" max="7684" width="10.25" style="1" bestFit="1" customWidth="1"/>
    <col min="7685" max="7686" width="8.875" style="1" bestFit="1" customWidth="1"/>
    <col min="7687" max="7938" width="9" style="1"/>
    <col min="7939" max="7939" width="36.75" style="1" customWidth="1"/>
    <col min="7940" max="7940" width="10.25" style="1" bestFit="1" customWidth="1"/>
    <col min="7941" max="7942" width="8.875" style="1" bestFit="1" customWidth="1"/>
    <col min="7943" max="8194" width="9" style="1"/>
    <col min="8195" max="8195" width="36.75" style="1" customWidth="1"/>
    <col min="8196" max="8196" width="10.25" style="1" bestFit="1" customWidth="1"/>
    <col min="8197" max="8198" width="8.875" style="1" bestFit="1" customWidth="1"/>
    <col min="8199" max="8450" width="9" style="1"/>
    <col min="8451" max="8451" width="36.75" style="1" customWidth="1"/>
    <col min="8452" max="8452" width="10.25" style="1" bestFit="1" customWidth="1"/>
    <col min="8453" max="8454" width="8.875" style="1" bestFit="1" customWidth="1"/>
    <col min="8455" max="8706" width="9" style="1"/>
    <col min="8707" max="8707" width="36.75" style="1" customWidth="1"/>
    <col min="8708" max="8708" width="10.25" style="1" bestFit="1" customWidth="1"/>
    <col min="8709" max="8710" width="8.875" style="1" bestFit="1" customWidth="1"/>
    <col min="8711" max="8962" width="9" style="1"/>
    <col min="8963" max="8963" width="36.75" style="1" customWidth="1"/>
    <col min="8964" max="8964" width="10.25" style="1" bestFit="1" customWidth="1"/>
    <col min="8965" max="8966" width="8.875" style="1" bestFit="1" customWidth="1"/>
    <col min="8967" max="9218" width="9" style="1"/>
    <col min="9219" max="9219" width="36.75" style="1" customWidth="1"/>
    <col min="9220" max="9220" width="10.25" style="1" bestFit="1" customWidth="1"/>
    <col min="9221" max="9222" width="8.875" style="1" bestFit="1" customWidth="1"/>
    <col min="9223" max="9474" width="9" style="1"/>
    <col min="9475" max="9475" width="36.75" style="1" customWidth="1"/>
    <col min="9476" max="9476" width="10.25" style="1" bestFit="1" customWidth="1"/>
    <col min="9477" max="9478" width="8.875" style="1" bestFit="1" customWidth="1"/>
    <col min="9479" max="9730" width="9" style="1"/>
    <col min="9731" max="9731" width="36.75" style="1" customWidth="1"/>
    <col min="9732" max="9732" width="10.25" style="1" bestFit="1" customWidth="1"/>
    <col min="9733" max="9734" width="8.875" style="1" bestFit="1" customWidth="1"/>
    <col min="9735" max="9986" width="9" style="1"/>
    <col min="9987" max="9987" width="36.75" style="1" customWidth="1"/>
    <col min="9988" max="9988" width="10.25" style="1" bestFit="1" customWidth="1"/>
    <col min="9989" max="9990" width="8.875" style="1" bestFit="1" customWidth="1"/>
    <col min="9991" max="10242" width="9" style="1"/>
    <col min="10243" max="10243" width="36.75" style="1" customWidth="1"/>
    <col min="10244" max="10244" width="10.25" style="1" bestFit="1" customWidth="1"/>
    <col min="10245" max="10246" width="8.875" style="1" bestFit="1" customWidth="1"/>
    <col min="10247" max="10498" width="9" style="1"/>
    <col min="10499" max="10499" width="36.75" style="1" customWidth="1"/>
    <col min="10500" max="10500" width="10.25" style="1" bestFit="1" customWidth="1"/>
    <col min="10501" max="10502" width="8.875" style="1" bestFit="1" customWidth="1"/>
    <col min="10503" max="10754" width="9" style="1"/>
    <col min="10755" max="10755" width="36.75" style="1" customWidth="1"/>
    <col min="10756" max="10756" width="10.25" style="1" bestFit="1" customWidth="1"/>
    <col min="10757" max="10758" width="8.875" style="1" bestFit="1" customWidth="1"/>
    <col min="10759" max="11010" width="9" style="1"/>
    <col min="11011" max="11011" width="36.75" style="1" customWidth="1"/>
    <col min="11012" max="11012" width="10.25" style="1" bestFit="1" customWidth="1"/>
    <col min="11013" max="11014" width="8.875" style="1" bestFit="1" customWidth="1"/>
    <col min="11015" max="11266" width="9" style="1"/>
    <col min="11267" max="11267" width="36.75" style="1" customWidth="1"/>
    <col min="11268" max="11268" width="10.25" style="1" bestFit="1" customWidth="1"/>
    <col min="11269" max="11270" width="8.875" style="1" bestFit="1" customWidth="1"/>
    <col min="11271" max="11522" width="9" style="1"/>
    <col min="11523" max="11523" width="36.75" style="1" customWidth="1"/>
    <col min="11524" max="11524" width="10.25" style="1" bestFit="1" customWidth="1"/>
    <col min="11525" max="11526" width="8.875" style="1" bestFit="1" customWidth="1"/>
    <col min="11527" max="11778" width="9" style="1"/>
    <col min="11779" max="11779" width="36.75" style="1" customWidth="1"/>
    <col min="11780" max="11780" width="10.25" style="1" bestFit="1" customWidth="1"/>
    <col min="11781" max="11782" width="8.875" style="1" bestFit="1" customWidth="1"/>
    <col min="11783" max="12034" width="9" style="1"/>
    <col min="12035" max="12035" width="36.75" style="1" customWidth="1"/>
    <col min="12036" max="12036" width="10.25" style="1" bestFit="1" customWidth="1"/>
    <col min="12037" max="12038" width="8.875" style="1" bestFit="1" customWidth="1"/>
    <col min="12039" max="12290" width="9" style="1"/>
    <col min="12291" max="12291" width="36.75" style="1" customWidth="1"/>
    <col min="12292" max="12292" width="10.25" style="1" bestFit="1" customWidth="1"/>
    <col min="12293" max="12294" width="8.875" style="1" bestFit="1" customWidth="1"/>
    <col min="12295" max="12546" width="9" style="1"/>
    <col min="12547" max="12547" width="36.75" style="1" customWidth="1"/>
    <col min="12548" max="12548" width="10.25" style="1" bestFit="1" customWidth="1"/>
    <col min="12549" max="12550" width="8.875" style="1" bestFit="1" customWidth="1"/>
    <col min="12551" max="12802" width="9" style="1"/>
    <col min="12803" max="12803" width="36.75" style="1" customWidth="1"/>
    <col min="12804" max="12804" width="10.25" style="1" bestFit="1" customWidth="1"/>
    <col min="12805" max="12806" width="8.875" style="1" bestFit="1" customWidth="1"/>
    <col min="12807" max="13058" width="9" style="1"/>
    <col min="13059" max="13059" width="36.75" style="1" customWidth="1"/>
    <col min="13060" max="13060" width="10.25" style="1" bestFit="1" customWidth="1"/>
    <col min="13061" max="13062" width="8.875" style="1" bestFit="1" customWidth="1"/>
    <col min="13063" max="13314" width="9" style="1"/>
    <col min="13315" max="13315" width="36.75" style="1" customWidth="1"/>
    <col min="13316" max="13316" width="10.25" style="1" bestFit="1" customWidth="1"/>
    <col min="13317" max="13318" width="8.875" style="1" bestFit="1" customWidth="1"/>
    <col min="13319" max="13570" width="9" style="1"/>
    <col min="13571" max="13571" width="36.75" style="1" customWidth="1"/>
    <col min="13572" max="13572" width="10.25" style="1" bestFit="1" customWidth="1"/>
    <col min="13573" max="13574" width="8.875" style="1" bestFit="1" customWidth="1"/>
    <col min="13575" max="13826" width="9" style="1"/>
    <col min="13827" max="13827" width="36.75" style="1" customWidth="1"/>
    <col min="13828" max="13828" width="10.25" style="1" bestFit="1" customWidth="1"/>
    <col min="13829" max="13830" width="8.875" style="1" bestFit="1" customWidth="1"/>
    <col min="13831" max="14082" width="9" style="1"/>
    <col min="14083" max="14083" width="36.75" style="1" customWidth="1"/>
    <col min="14084" max="14084" width="10.25" style="1" bestFit="1" customWidth="1"/>
    <col min="14085" max="14086" width="8.875" style="1" bestFit="1" customWidth="1"/>
    <col min="14087" max="14338" width="9" style="1"/>
    <col min="14339" max="14339" width="36.75" style="1" customWidth="1"/>
    <col min="14340" max="14340" width="10.25" style="1" bestFit="1" customWidth="1"/>
    <col min="14341" max="14342" width="8.875" style="1" bestFit="1" customWidth="1"/>
    <col min="14343" max="14594" width="9" style="1"/>
    <col min="14595" max="14595" width="36.75" style="1" customWidth="1"/>
    <col min="14596" max="14596" width="10.25" style="1" bestFit="1" customWidth="1"/>
    <col min="14597" max="14598" width="8.875" style="1" bestFit="1" customWidth="1"/>
    <col min="14599" max="14850" width="9" style="1"/>
    <col min="14851" max="14851" width="36.75" style="1" customWidth="1"/>
    <col min="14852" max="14852" width="10.25" style="1" bestFit="1" customWidth="1"/>
    <col min="14853" max="14854" width="8.875" style="1" bestFit="1" customWidth="1"/>
    <col min="14855" max="15106" width="9" style="1"/>
    <col min="15107" max="15107" width="36.75" style="1" customWidth="1"/>
    <col min="15108" max="15108" width="10.25" style="1" bestFit="1" customWidth="1"/>
    <col min="15109" max="15110" width="8.875" style="1" bestFit="1" customWidth="1"/>
    <col min="15111" max="15362" width="9" style="1"/>
    <col min="15363" max="15363" width="36.75" style="1" customWidth="1"/>
    <col min="15364" max="15364" width="10.25" style="1" bestFit="1" customWidth="1"/>
    <col min="15365" max="15366" width="8.875" style="1" bestFit="1" customWidth="1"/>
    <col min="15367" max="15618" width="9" style="1"/>
    <col min="15619" max="15619" width="36.75" style="1" customWidth="1"/>
    <col min="15620" max="15620" width="10.25" style="1" bestFit="1" customWidth="1"/>
    <col min="15621" max="15622" width="8.875" style="1" bestFit="1" customWidth="1"/>
    <col min="15623" max="15874" width="9" style="1"/>
    <col min="15875" max="15875" width="36.75" style="1" customWidth="1"/>
    <col min="15876" max="15876" width="10.25" style="1" bestFit="1" customWidth="1"/>
    <col min="15877" max="15878" width="8.875" style="1" bestFit="1" customWidth="1"/>
    <col min="15879" max="16130" width="9" style="1"/>
    <col min="16131" max="16131" width="36.75" style="1" customWidth="1"/>
    <col min="16132" max="16132" width="10.25" style="1" bestFit="1" customWidth="1"/>
    <col min="16133" max="16134" width="8.875" style="1" bestFit="1" customWidth="1"/>
    <col min="16135" max="16384" width="9" style="1"/>
  </cols>
  <sheetData>
    <row r="1" spans="1:6">
      <c r="F1" s="2" t="s">
        <v>664</v>
      </c>
    </row>
    <row r="2" spans="1:6" ht="18.75">
      <c r="A2" s="200" t="s">
        <v>593</v>
      </c>
      <c r="B2" s="200"/>
      <c r="C2" s="200"/>
      <c r="F2" s="2" t="s">
        <v>1</v>
      </c>
    </row>
    <row r="3" spans="1:6" ht="18.75">
      <c r="A3" s="200" t="s">
        <v>628</v>
      </c>
      <c r="B3" s="200"/>
      <c r="C3" s="200"/>
      <c r="F3" s="2" t="s">
        <v>2</v>
      </c>
    </row>
    <row r="4" spans="1:6" ht="15" customHeight="1">
      <c r="A4" s="200"/>
      <c r="B4" s="200"/>
      <c r="C4" s="200"/>
      <c r="F4" s="2" t="s">
        <v>3</v>
      </c>
    </row>
    <row r="6" spans="1:6">
      <c r="F6" s="94" t="s">
        <v>594</v>
      </c>
    </row>
    <row r="7" spans="1:6" ht="30">
      <c r="A7" s="244" t="s">
        <v>5</v>
      </c>
      <c r="B7" s="244" t="s">
        <v>163</v>
      </c>
      <c r="C7" s="245" t="s">
        <v>595</v>
      </c>
      <c r="D7" s="95" t="s">
        <v>596</v>
      </c>
      <c r="E7" s="246" t="s">
        <v>167</v>
      </c>
      <c r="F7" s="247"/>
    </row>
    <row r="8" spans="1:6" ht="30">
      <c r="A8" s="244"/>
      <c r="B8" s="244"/>
      <c r="C8" s="245"/>
      <c r="D8" s="96" t="s">
        <v>597</v>
      </c>
      <c r="E8" s="95" t="s">
        <v>598</v>
      </c>
      <c r="F8" s="95" t="s">
        <v>599</v>
      </c>
    </row>
    <row r="9" spans="1:6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</row>
    <row r="10" spans="1:6">
      <c r="A10" s="241" t="s">
        <v>600</v>
      </c>
      <c r="B10" s="242"/>
      <c r="C10" s="243"/>
      <c r="D10" s="98">
        <f>E10+F10</f>
        <v>10176.279999999999</v>
      </c>
      <c r="E10" s="98">
        <f>SUM(E11:E12)</f>
        <v>10176.279999999999</v>
      </c>
      <c r="F10" s="98">
        <f>SUM(F11:F12)</f>
        <v>0</v>
      </c>
    </row>
    <row r="11" spans="1:6">
      <c r="A11" s="99">
        <v>600</v>
      </c>
      <c r="B11" s="99">
        <v>60004</v>
      </c>
      <c r="C11" s="100" t="s">
        <v>620</v>
      </c>
      <c r="D11" s="101">
        <f>E11+F11</f>
        <v>3800</v>
      </c>
      <c r="E11" s="101">
        <v>3800</v>
      </c>
      <c r="F11" s="101">
        <v>0</v>
      </c>
    </row>
    <row r="12" spans="1:6">
      <c r="A12" s="99">
        <v>900</v>
      </c>
      <c r="B12" s="99">
        <v>90095</v>
      </c>
      <c r="C12" s="102" t="s">
        <v>621</v>
      </c>
      <c r="D12" s="101">
        <f>E12+F12</f>
        <v>6376.28</v>
      </c>
      <c r="E12" s="101">
        <v>6376.28</v>
      </c>
      <c r="F12" s="101">
        <v>0</v>
      </c>
    </row>
    <row r="13" spans="1:6">
      <c r="A13" s="241" t="s">
        <v>601</v>
      </c>
      <c r="B13" s="242"/>
      <c r="C13" s="243"/>
      <c r="D13" s="98">
        <f>SUM(D14)</f>
        <v>15000</v>
      </c>
      <c r="E13" s="98">
        <f>E14</f>
        <v>14004.66</v>
      </c>
      <c r="F13" s="98">
        <f>F14</f>
        <v>995.34</v>
      </c>
    </row>
    <row r="14" spans="1:6">
      <c r="A14" s="99">
        <v>900</v>
      </c>
      <c r="B14" s="99">
        <v>90095</v>
      </c>
      <c r="C14" s="102" t="s">
        <v>621</v>
      </c>
      <c r="D14" s="101">
        <f>E14+F14</f>
        <v>15000</v>
      </c>
      <c r="E14" s="101">
        <v>14004.66</v>
      </c>
      <c r="F14" s="101">
        <v>995.34</v>
      </c>
    </row>
    <row r="15" spans="1:6">
      <c r="A15" s="241" t="s">
        <v>602</v>
      </c>
      <c r="B15" s="242"/>
      <c r="C15" s="243"/>
      <c r="D15" s="98">
        <f>E15+F15</f>
        <v>30000</v>
      </c>
      <c r="E15" s="98">
        <f>E16</f>
        <v>11485.13</v>
      </c>
      <c r="F15" s="98">
        <f>F16</f>
        <v>18514.87</v>
      </c>
    </row>
    <row r="16" spans="1:6">
      <c r="A16" s="99">
        <v>921</v>
      </c>
      <c r="B16" s="99">
        <v>92109</v>
      </c>
      <c r="C16" s="100" t="s">
        <v>622</v>
      </c>
      <c r="D16" s="101">
        <f>E16+F16</f>
        <v>30000</v>
      </c>
      <c r="E16" s="101">
        <v>11485.13</v>
      </c>
      <c r="F16" s="101">
        <v>18514.87</v>
      </c>
    </row>
    <row r="17" spans="1:6">
      <c r="A17" s="241" t="s">
        <v>603</v>
      </c>
      <c r="B17" s="242"/>
      <c r="C17" s="243"/>
      <c r="D17" s="98">
        <f>SUM(D18:D18)</f>
        <v>36000</v>
      </c>
      <c r="E17" s="98">
        <f>SUM(E18:E18)</f>
        <v>23992.9</v>
      </c>
      <c r="F17" s="98">
        <f>SUM(F18:F18)</f>
        <v>12007.1</v>
      </c>
    </row>
    <row r="18" spans="1:6">
      <c r="A18" s="99">
        <v>630</v>
      </c>
      <c r="B18" s="99">
        <v>63003</v>
      </c>
      <c r="C18" s="103" t="s">
        <v>623</v>
      </c>
      <c r="D18" s="101">
        <f>E18+F18</f>
        <v>36000</v>
      </c>
      <c r="E18" s="101">
        <v>23992.9</v>
      </c>
      <c r="F18" s="101">
        <v>12007.1</v>
      </c>
    </row>
    <row r="19" spans="1:6">
      <c r="A19" s="241" t="s">
        <v>604</v>
      </c>
      <c r="B19" s="242"/>
      <c r="C19" s="243"/>
      <c r="D19" s="98">
        <f>SUM(D20:D20)</f>
        <v>45000</v>
      </c>
      <c r="E19" s="98">
        <f>SUM(E20:E20)</f>
        <v>14233.7</v>
      </c>
      <c r="F19" s="98">
        <f>SUM(F20:F20)</f>
        <v>30766.3</v>
      </c>
    </row>
    <row r="20" spans="1:6">
      <c r="A20" s="99">
        <v>600</v>
      </c>
      <c r="B20" s="99">
        <v>60014</v>
      </c>
      <c r="C20" s="104" t="s">
        <v>624</v>
      </c>
      <c r="D20" s="101">
        <f>E20+F20</f>
        <v>45000</v>
      </c>
      <c r="E20" s="101">
        <v>14233.7</v>
      </c>
      <c r="F20" s="101">
        <v>30766.3</v>
      </c>
    </row>
    <row r="21" spans="1:6">
      <c r="A21" s="241" t="s">
        <v>605</v>
      </c>
      <c r="B21" s="242"/>
      <c r="C21" s="243"/>
      <c r="D21" s="98">
        <f>SUM(D22:D22)</f>
        <v>19000</v>
      </c>
      <c r="E21" s="98">
        <f>SUM(E22:E22)</f>
        <v>10797.98</v>
      </c>
      <c r="F21" s="98">
        <f>SUM(F22:F22)</f>
        <v>8202.02</v>
      </c>
    </row>
    <row r="22" spans="1:6">
      <c r="A22" s="99">
        <v>921</v>
      </c>
      <c r="B22" s="99">
        <v>92109</v>
      </c>
      <c r="C22" s="100" t="s">
        <v>625</v>
      </c>
      <c r="D22" s="101">
        <f>E22+F22</f>
        <v>19000</v>
      </c>
      <c r="E22" s="101">
        <v>10797.98</v>
      </c>
      <c r="F22" s="101">
        <v>8202.02</v>
      </c>
    </row>
    <row r="23" spans="1:6">
      <c r="A23" s="241" t="s">
        <v>606</v>
      </c>
      <c r="B23" s="242"/>
      <c r="C23" s="243"/>
      <c r="D23" s="98">
        <f>SUM(D24)</f>
        <v>12000</v>
      </c>
      <c r="E23" s="98">
        <f>E24</f>
        <v>9129.2000000000007</v>
      </c>
      <c r="F23" s="98">
        <f>F24</f>
        <v>2870.8</v>
      </c>
    </row>
    <row r="24" spans="1:6">
      <c r="A24" s="99">
        <v>900</v>
      </c>
      <c r="B24" s="99">
        <v>90095</v>
      </c>
      <c r="C24" s="102" t="s">
        <v>621</v>
      </c>
      <c r="D24" s="101">
        <f t="shared" ref="D24:D32" si="0">E24+F24</f>
        <v>12000</v>
      </c>
      <c r="E24" s="101">
        <v>9129.2000000000007</v>
      </c>
      <c r="F24" s="101">
        <v>2870.8</v>
      </c>
    </row>
    <row r="25" spans="1:6">
      <c r="A25" s="241" t="s">
        <v>607</v>
      </c>
      <c r="B25" s="242"/>
      <c r="C25" s="243"/>
      <c r="D25" s="98">
        <f>E25+F25</f>
        <v>12000</v>
      </c>
      <c r="E25" s="98">
        <f>E26</f>
        <v>9685.4599999999991</v>
      </c>
      <c r="F25" s="98">
        <f>F26</f>
        <v>2314.54</v>
      </c>
    </row>
    <row r="26" spans="1:6">
      <c r="A26" s="99">
        <v>900</v>
      </c>
      <c r="B26" s="99">
        <v>90095</v>
      </c>
      <c r="C26" s="102" t="s">
        <v>621</v>
      </c>
      <c r="D26" s="101">
        <f>E26+F26</f>
        <v>12000</v>
      </c>
      <c r="E26" s="101">
        <v>9685.4599999999991</v>
      </c>
      <c r="F26" s="101">
        <v>2314.54</v>
      </c>
    </row>
    <row r="27" spans="1:6">
      <c r="A27" s="241" t="s">
        <v>608</v>
      </c>
      <c r="B27" s="242"/>
      <c r="C27" s="243"/>
      <c r="D27" s="98">
        <f t="shared" si="0"/>
        <v>40000</v>
      </c>
      <c r="E27" s="98">
        <f>E28</f>
        <v>20025.349999999999</v>
      </c>
      <c r="F27" s="98">
        <f>F28</f>
        <v>19974.650000000001</v>
      </c>
    </row>
    <row r="28" spans="1:6">
      <c r="A28" s="99">
        <v>900</v>
      </c>
      <c r="B28" s="99">
        <v>90015</v>
      </c>
      <c r="C28" s="103" t="s">
        <v>626</v>
      </c>
      <c r="D28" s="101">
        <f t="shared" si="0"/>
        <v>40000</v>
      </c>
      <c r="E28" s="101">
        <v>20025.349999999999</v>
      </c>
      <c r="F28" s="101">
        <v>19974.650000000001</v>
      </c>
    </row>
    <row r="29" spans="1:6">
      <c r="A29" s="241" t="s">
        <v>609</v>
      </c>
      <c r="B29" s="242"/>
      <c r="C29" s="243"/>
      <c r="D29" s="98">
        <f t="shared" si="0"/>
        <v>25000</v>
      </c>
      <c r="E29" s="98">
        <f>E30</f>
        <v>16589.63</v>
      </c>
      <c r="F29" s="98">
        <f>F30</f>
        <v>8410.3700000000008</v>
      </c>
    </row>
    <row r="30" spans="1:6">
      <c r="A30" s="99">
        <v>900</v>
      </c>
      <c r="B30" s="99">
        <v>90095</v>
      </c>
      <c r="C30" s="102" t="s">
        <v>621</v>
      </c>
      <c r="D30" s="101">
        <f t="shared" si="0"/>
        <v>25000</v>
      </c>
      <c r="E30" s="101">
        <v>16589.63</v>
      </c>
      <c r="F30" s="101">
        <v>8410.3700000000008</v>
      </c>
    </row>
    <row r="31" spans="1:6">
      <c r="A31" s="241" t="s">
        <v>610</v>
      </c>
      <c r="B31" s="242"/>
      <c r="C31" s="243"/>
      <c r="D31" s="98">
        <f t="shared" si="0"/>
        <v>15000</v>
      </c>
      <c r="E31" s="98">
        <f>E32</f>
        <v>13939.21</v>
      </c>
      <c r="F31" s="98">
        <f>F32</f>
        <v>1060.79</v>
      </c>
    </row>
    <row r="32" spans="1:6">
      <c r="A32" s="99">
        <v>900</v>
      </c>
      <c r="B32" s="99">
        <v>90095</v>
      </c>
      <c r="C32" s="103" t="s">
        <v>611</v>
      </c>
      <c r="D32" s="101">
        <f t="shared" si="0"/>
        <v>15000</v>
      </c>
      <c r="E32" s="101">
        <v>13939.21</v>
      </c>
      <c r="F32" s="101">
        <v>1060.79</v>
      </c>
    </row>
    <row r="33" spans="1:6">
      <c r="A33" s="241" t="s">
        <v>612</v>
      </c>
      <c r="B33" s="242"/>
      <c r="C33" s="243"/>
      <c r="D33" s="98">
        <f>SUM(D34)</f>
        <v>10000</v>
      </c>
      <c r="E33" s="98">
        <f>E34</f>
        <v>8867.43</v>
      </c>
      <c r="F33" s="98">
        <f>F34</f>
        <v>1132.57</v>
      </c>
    </row>
    <row r="34" spans="1:6">
      <c r="A34" s="99">
        <v>900</v>
      </c>
      <c r="B34" s="99">
        <v>90095</v>
      </c>
      <c r="C34" s="100" t="s">
        <v>613</v>
      </c>
      <c r="D34" s="101">
        <f>E34+F34</f>
        <v>10000</v>
      </c>
      <c r="E34" s="101">
        <v>8867.43</v>
      </c>
      <c r="F34" s="101">
        <v>1132.57</v>
      </c>
    </row>
    <row r="35" spans="1:6">
      <c r="A35" s="241" t="s">
        <v>614</v>
      </c>
      <c r="B35" s="242"/>
      <c r="C35" s="243"/>
      <c r="D35" s="98">
        <f>SUM(D36)</f>
        <v>12000</v>
      </c>
      <c r="E35" s="98">
        <f>E36</f>
        <v>7689.47</v>
      </c>
      <c r="F35" s="98">
        <f>F36</f>
        <v>4310.53</v>
      </c>
    </row>
    <row r="36" spans="1:6" ht="30">
      <c r="A36" s="99">
        <v>630</v>
      </c>
      <c r="B36" s="99">
        <v>63003</v>
      </c>
      <c r="C36" s="103" t="s">
        <v>615</v>
      </c>
      <c r="D36" s="101">
        <f>E36+F36</f>
        <v>12000</v>
      </c>
      <c r="E36" s="101">
        <v>7689.47</v>
      </c>
      <c r="F36" s="101">
        <v>4310.53</v>
      </c>
    </row>
    <row r="37" spans="1:6">
      <c r="A37" s="241" t="s">
        <v>616</v>
      </c>
      <c r="B37" s="242"/>
      <c r="C37" s="243"/>
      <c r="D37" s="98">
        <f>SUM(D38)</f>
        <v>15000</v>
      </c>
      <c r="E37" s="98">
        <f>E38</f>
        <v>11256.08</v>
      </c>
      <c r="F37" s="98">
        <f>F38</f>
        <v>3743.92</v>
      </c>
    </row>
    <row r="38" spans="1:6">
      <c r="A38" s="99">
        <v>921</v>
      </c>
      <c r="B38" s="99">
        <v>92109</v>
      </c>
      <c r="C38" s="100" t="s">
        <v>625</v>
      </c>
      <c r="D38" s="101">
        <f>E38+F38</f>
        <v>15000</v>
      </c>
      <c r="E38" s="101">
        <v>11256.08</v>
      </c>
      <c r="F38" s="101">
        <v>3743.92</v>
      </c>
    </row>
    <row r="39" spans="1:6">
      <c r="A39" s="241" t="s">
        <v>617</v>
      </c>
      <c r="B39" s="242"/>
      <c r="C39" s="243"/>
      <c r="D39" s="98">
        <f>SUM(D40:D40)</f>
        <v>25000</v>
      </c>
      <c r="E39" s="98">
        <f>SUM(E40:E40)</f>
        <v>17015</v>
      </c>
      <c r="F39" s="98">
        <f>SUM(F40:F40)</f>
        <v>7985</v>
      </c>
    </row>
    <row r="40" spans="1:6">
      <c r="A40" s="99">
        <v>900</v>
      </c>
      <c r="B40" s="99">
        <v>90095</v>
      </c>
      <c r="C40" s="102" t="s">
        <v>621</v>
      </c>
      <c r="D40" s="101">
        <f>E40+F40</f>
        <v>25000</v>
      </c>
      <c r="E40" s="101">
        <v>17015</v>
      </c>
      <c r="F40" s="101">
        <v>7985</v>
      </c>
    </row>
    <row r="41" spans="1:6">
      <c r="A41" s="241" t="s">
        <v>618</v>
      </c>
      <c r="B41" s="242"/>
      <c r="C41" s="243"/>
      <c r="D41" s="98">
        <f>SUM(D42:D42)</f>
        <v>20000</v>
      </c>
      <c r="E41" s="98">
        <f>SUM(E42:E42)</f>
        <v>12695.81</v>
      </c>
      <c r="F41" s="98">
        <f>SUM(F42:F42)</f>
        <v>7304.19</v>
      </c>
    </row>
    <row r="42" spans="1:6">
      <c r="A42" s="105" t="s">
        <v>197</v>
      </c>
      <c r="B42" s="105" t="s">
        <v>203</v>
      </c>
      <c r="C42" s="100" t="s">
        <v>627</v>
      </c>
      <c r="D42" s="101">
        <f>E42+F42</f>
        <v>20000</v>
      </c>
      <c r="E42" s="101">
        <v>12695.81</v>
      </c>
      <c r="F42" s="101">
        <v>7304.19</v>
      </c>
    </row>
    <row r="43" spans="1:6">
      <c r="A43" s="248" t="s">
        <v>619</v>
      </c>
      <c r="B43" s="249"/>
      <c r="C43" s="250"/>
      <c r="D43" s="98">
        <f>D10+D13+D15+D17+D19+D21+D23+D25+D27+D29+D31+D33+D35+D37+D39+D41</f>
        <v>341176.28</v>
      </c>
      <c r="E43" s="98">
        <f>E10+E13+E15+E17+E19+E21+E23+E25+E27+E29+E31+E33+E35+E37+E39+E41</f>
        <v>211583.28999999998</v>
      </c>
      <c r="F43" s="98">
        <f>F10+F13+F15+F17+F19+F21+F23+F25+F27+F29+F31+F33+F35+F37+F39+F41</f>
        <v>129592.98999999999</v>
      </c>
    </row>
  </sheetData>
  <mergeCells count="24">
    <mergeCell ref="A43:C43"/>
    <mergeCell ref="A21:C21"/>
    <mergeCell ref="A23:C23"/>
    <mergeCell ref="A25:C25"/>
    <mergeCell ref="A27:C27"/>
    <mergeCell ref="A29:C29"/>
    <mergeCell ref="A31:C31"/>
    <mergeCell ref="A33:C33"/>
    <mergeCell ref="A35:C35"/>
    <mergeCell ref="A37:C37"/>
    <mergeCell ref="A39:C39"/>
    <mergeCell ref="A41:C41"/>
    <mergeCell ref="E7:F7"/>
    <mergeCell ref="A10:C10"/>
    <mergeCell ref="A13:C13"/>
    <mergeCell ref="A15:C15"/>
    <mergeCell ref="A17:C17"/>
    <mergeCell ref="A19:C19"/>
    <mergeCell ref="A2:C2"/>
    <mergeCell ref="A3:C3"/>
    <mergeCell ref="A4:C4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92" firstPageNumber="12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69"/>
  <sheetViews>
    <sheetView topLeftCell="A46" workbookViewId="0">
      <selection activeCell="D16" sqref="D16"/>
    </sheetView>
  </sheetViews>
  <sheetFormatPr defaultRowHeight="12.75"/>
  <cols>
    <col min="1" max="1" width="3.5" style="51" customWidth="1"/>
    <col min="2" max="2" width="7.125" style="51" customWidth="1"/>
    <col min="3" max="3" width="8.625" style="51" customWidth="1"/>
    <col min="4" max="4" width="36.375" style="51" customWidth="1"/>
    <col min="5" max="5" width="19.625" style="51" customWidth="1"/>
    <col min="6" max="16384" width="9" style="51"/>
  </cols>
  <sheetData>
    <row r="1" spans="1:9">
      <c r="E1" s="52" t="s">
        <v>629</v>
      </c>
    </row>
    <row r="2" spans="1:9">
      <c r="E2" s="55" t="s">
        <v>1</v>
      </c>
    </row>
    <row r="3" spans="1:9">
      <c r="E3" s="52" t="s">
        <v>630</v>
      </c>
    </row>
    <row r="4" spans="1:9">
      <c r="E4" s="52" t="s">
        <v>631</v>
      </c>
    </row>
    <row r="5" spans="1:9">
      <c r="E5" s="52"/>
    </row>
    <row r="6" spans="1:9" ht="30.75" customHeight="1">
      <c r="A6" s="251" t="s">
        <v>632</v>
      </c>
      <c r="B6" s="251"/>
      <c r="C6" s="251"/>
      <c r="D6" s="251"/>
      <c r="E6" s="251"/>
      <c r="F6" s="106"/>
      <c r="H6" s="107"/>
      <c r="I6" s="107"/>
    </row>
    <row r="7" spans="1:9" ht="15.75" customHeight="1">
      <c r="A7" s="108"/>
      <c r="B7" s="108"/>
      <c r="C7" s="108"/>
      <c r="D7" s="108"/>
      <c r="E7" s="83" t="s">
        <v>550</v>
      </c>
      <c r="H7" s="107"/>
      <c r="I7" s="107"/>
    </row>
    <row r="8" spans="1:9">
      <c r="A8" s="109" t="s">
        <v>551</v>
      </c>
      <c r="B8" s="109" t="s">
        <v>5</v>
      </c>
      <c r="C8" s="109" t="s">
        <v>163</v>
      </c>
      <c r="D8" s="109" t="s">
        <v>633</v>
      </c>
      <c r="E8" s="110" t="s">
        <v>634</v>
      </c>
    </row>
    <row r="9" spans="1:9">
      <c r="A9" s="111">
        <v>1</v>
      </c>
      <c r="B9" s="111">
        <v>2</v>
      </c>
      <c r="C9" s="111">
        <v>3</v>
      </c>
      <c r="D9" s="111">
        <v>4</v>
      </c>
      <c r="E9" s="111">
        <v>5</v>
      </c>
    </row>
    <row r="10" spans="1:9">
      <c r="A10" s="112" t="s">
        <v>635</v>
      </c>
      <c r="B10" s="113" t="s">
        <v>126</v>
      </c>
      <c r="C10" s="114" t="s">
        <v>454</v>
      </c>
      <c r="D10" s="115" t="s">
        <v>636</v>
      </c>
      <c r="E10" s="116">
        <f>41480+7320</f>
        <v>48800</v>
      </c>
    </row>
    <row r="11" spans="1:9">
      <c r="A11" s="112" t="s">
        <v>637</v>
      </c>
      <c r="B11" s="113" t="s">
        <v>498</v>
      </c>
      <c r="C11" s="114" t="s">
        <v>507</v>
      </c>
      <c r="D11" s="115" t="s">
        <v>638</v>
      </c>
      <c r="E11" s="116">
        <v>370200</v>
      </c>
    </row>
    <row r="12" spans="1:9">
      <c r="A12" s="112" t="s">
        <v>639</v>
      </c>
      <c r="B12" s="117" t="s">
        <v>498</v>
      </c>
      <c r="C12" s="118" t="s">
        <v>512</v>
      </c>
      <c r="D12" s="115" t="s">
        <v>640</v>
      </c>
      <c r="E12" s="116">
        <v>91403</v>
      </c>
    </row>
    <row r="13" spans="1:9">
      <c r="A13" s="252" t="s">
        <v>590</v>
      </c>
      <c r="B13" s="253"/>
      <c r="C13" s="253"/>
      <c r="D13" s="254"/>
      <c r="E13" s="90">
        <f>SUM(E10:E12)</f>
        <v>510403</v>
      </c>
    </row>
    <row r="17" spans="1:5">
      <c r="A17" s="53"/>
      <c r="B17" s="53"/>
      <c r="C17" s="53"/>
      <c r="D17" s="53"/>
      <c r="E17" s="52" t="s">
        <v>641</v>
      </c>
    </row>
    <row r="18" spans="1:5">
      <c r="A18" s="53"/>
      <c r="B18" s="53"/>
      <c r="C18" s="53"/>
      <c r="D18" s="53"/>
      <c r="E18" s="55" t="s">
        <v>1</v>
      </c>
    </row>
    <row r="19" spans="1:5">
      <c r="A19" s="53"/>
      <c r="B19" s="53"/>
      <c r="C19" s="53"/>
      <c r="D19" s="53"/>
      <c r="E19" s="52" t="str">
        <f>E3</f>
        <v>Nr I/  /10</v>
      </c>
    </row>
    <row r="20" spans="1:5">
      <c r="A20" s="53"/>
      <c r="B20" s="53"/>
      <c r="C20" s="53"/>
      <c r="D20" s="53"/>
      <c r="E20" s="52" t="str">
        <f>E4</f>
        <v>z dnia grudnia 2010r.</v>
      </c>
    </row>
    <row r="21" spans="1:5">
      <c r="A21" s="53"/>
      <c r="B21" s="53"/>
      <c r="C21" s="53"/>
      <c r="D21" s="53"/>
      <c r="E21" s="52"/>
    </row>
    <row r="22" spans="1:5" ht="31.5" customHeight="1">
      <c r="A22" s="251" t="s">
        <v>651</v>
      </c>
      <c r="B22" s="251"/>
      <c r="C22" s="251"/>
      <c r="D22" s="251"/>
      <c r="E22" s="251"/>
    </row>
    <row r="23" spans="1:5" ht="15.75">
      <c r="A23" s="136"/>
      <c r="B23" s="136"/>
      <c r="C23" s="136"/>
      <c r="D23" s="136"/>
      <c r="E23" s="83" t="s">
        <v>550</v>
      </c>
    </row>
    <row r="24" spans="1:5">
      <c r="A24" s="109" t="s">
        <v>551</v>
      </c>
      <c r="B24" s="109" t="s">
        <v>5</v>
      </c>
      <c r="C24" s="109" t="s">
        <v>163</v>
      </c>
      <c r="D24" s="109" t="s">
        <v>643</v>
      </c>
      <c r="E24" s="110" t="s">
        <v>634</v>
      </c>
    </row>
    <row r="25" spans="1:5">
      <c r="A25" s="111">
        <v>1</v>
      </c>
      <c r="B25" s="111">
        <v>2</v>
      </c>
      <c r="C25" s="111">
        <v>3</v>
      </c>
      <c r="D25" s="111">
        <v>4</v>
      </c>
      <c r="E25" s="111">
        <v>5</v>
      </c>
    </row>
    <row r="26" spans="1:5">
      <c r="A26" s="112" t="s">
        <v>635</v>
      </c>
      <c r="B26" s="113">
        <v>630</v>
      </c>
      <c r="C26" s="114" t="s">
        <v>255</v>
      </c>
      <c r="D26" s="115" t="s">
        <v>645</v>
      </c>
      <c r="E26" s="116">
        <v>10000</v>
      </c>
    </row>
    <row r="27" spans="1:5">
      <c r="A27" s="112" t="s">
        <v>637</v>
      </c>
      <c r="B27" s="113">
        <v>750</v>
      </c>
      <c r="C27" s="114" t="s">
        <v>303</v>
      </c>
      <c r="D27" s="115" t="s">
        <v>652</v>
      </c>
      <c r="E27" s="116">
        <v>20000</v>
      </c>
    </row>
    <row r="28" spans="1:5">
      <c r="A28" s="112" t="s">
        <v>639</v>
      </c>
      <c r="B28" s="113">
        <v>801</v>
      </c>
      <c r="C28" s="114" t="s">
        <v>385</v>
      </c>
      <c r="D28" s="115" t="s">
        <v>653</v>
      </c>
      <c r="E28" s="116">
        <v>27000</v>
      </c>
    </row>
    <row r="29" spans="1:5">
      <c r="A29" s="112" t="s">
        <v>647</v>
      </c>
      <c r="B29" s="113">
        <v>851</v>
      </c>
      <c r="C29" s="114" t="s">
        <v>409</v>
      </c>
      <c r="D29" s="115" t="s">
        <v>654</v>
      </c>
      <c r="E29" s="116">
        <v>3000</v>
      </c>
    </row>
    <row r="30" spans="1:5">
      <c r="A30" s="112" t="s">
        <v>648</v>
      </c>
      <c r="B30" s="113">
        <v>921</v>
      </c>
      <c r="C30" s="114" t="s">
        <v>507</v>
      </c>
      <c r="D30" s="115" t="s">
        <v>655</v>
      </c>
      <c r="E30" s="116">
        <v>10000</v>
      </c>
    </row>
    <row r="31" spans="1:5">
      <c r="A31" s="112" t="s">
        <v>656</v>
      </c>
      <c r="B31" s="113">
        <v>926</v>
      </c>
      <c r="C31" s="114" t="s">
        <v>529</v>
      </c>
      <c r="D31" s="115" t="s">
        <v>530</v>
      </c>
      <c r="E31" s="116">
        <v>65000</v>
      </c>
    </row>
    <row r="32" spans="1:5">
      <c r="A32" s="112" t="s">
        <v>657</v>
      </c>
      <c r="B32" s="113">
        <v>926</v>
      </c>
      <c r="C32" s="114" t="s">
        <v>533</v>
      </c>
      <c r="D32" s="115" t="s">
        <v>649</v>
      </c>
      <c r="E32" s="116">
        <v>40000</v>
      </c>
    </row>
    <row r="33" spans="1:256">
      <c r="A33" s="252" t="s">
        <v>590</v>
      </c>
      <c r="B33" s="253"/>
      <c r="C33" s="253"/>
      <c r="D33" s="254"/>
      <c r="E33" s="90">
        <f>SUM(E26:E32)</f>
        <v>175000</v>
      </c>
    </row>
    <row r="35" spans="1:256">
      <c r="A35" s="53"/>
      <c r="B35" s="53"/>
      <c r="C35" s="53"/>
      <c r="D35" s="53"/>
      <c r="E35" s="52" t="s">
        <v>650</v>
      </c>
    </row>
    <row r="36" spans="1:256">
      <c r="A36" s="53"/>
      <c r="B36" s="53"/>
      <c r="C36" s="53"/>
      <c r="D36" s="53"/>
      <c r="E36" s="55" t="s">
        <v>1</v>
      </c>
    </row>
    <row r="37" spans="1:256">
      <c r="A37" s="53"/>
      <c r="B37" s="53"/>
      <c r="C37" s="53"/>
      <c r="D37" s="53"/>
      <c r="E37" s="52" t="str">
        <f>E19</f>
        <v>Nr I/  /10</v>
      </c>
    </row>
    <row r="38" spans="1:256">
      <c r="A38" s="53"/>
      <c r="B38" s="53"/>
      <c r="C38" s="53"/>
      <c r="D38" s="53"/>
      <c r="E38" s="52" t="str">
        <f>E20</f>
        <v>z dnia grudnia 2010r.</v>
      </c>
    </row>
    <row r="39" spans="1:256">
      <c r="A39" s="53"/>
      <c r="B39" s="53"/>
      <c r="C39" s="53"/>
      <c r="D39" s="53"/>
      <c r="E39" s="52"/>
    </row>
    <row r="40" spans="1:256" ht="33.75" customHeight="1">
      <c r="A40" s="251" t="s">
        <v>659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  <c r="HW40" s="251"/>
      <c r="HX40" s="251"/>
      <c r="HY40" s="251"/>
      <c r="HZ40" s="251"/>
      <c r="IA40" s="251"/>
      <c r="IB40" s="251"/>
      <c r="IC40" s="251"/>
      <c r="ID40" s="251"/>
      <c r="IE40" s="251"/>
      <c r="IF40" s="251"/>
      <c r="IG40" s="251"/>
      <c r="IH40" s="251"/>
      <c r="II40" s="251"/>
      <c r="IJ40" s="251"/>
      <c r="IK40" s="251"/>
      <c r="IL40" s="251"/>
      <c r="IM40" s="251"/>
      <c r="IN40" s="251"/>
      <c r="IO40" s="251"/>
      <c r="IP40" s="251"/>
      <c r="IQ40" s="251"/>
      <c r="IR40" s="251"/>
      <c r="IS40" s="251"/>
      <c r="IT40" s="251"/>
      <c r="IU40" s="251"/>
      <c r="IV40" s="136"/>
    </row>
    <row r="41" spans="1:256" ht="14.2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>
      <c r="E42" s="55" t="s">
        <v>550</v>
      </c>
    </row>
    <row r="43" spans="1:256">
      <c r="A43" s="109" t="s">
        <v>551</v>
      </c>
      <c r="B43" s="109" t="s">
        <v>5</v>
      </c>
      <c r="C43" s="109" t="s">
        <v>163</v>
      </c>
      <c r="D43" s="109" t="s">
        <v>643</v>
      </c>
      <c r="E43" s="110" t="s">
        <v>660</v>
      </c>
    </row>
    <row r="44" spans="1:256">
      <c r="A44" s="111">
        <v>1</v>
      </c>
      <c r="B44" s="111">
        <v>2</v>
      </c>
      <c r="C44" s="111">
        <v>3</v>
      </c>
      <c r="D44" s="111">
        <v>4</v>
      </c>
      <c r="E44" s="111">
        <v>5</v>
      </c>
    </row>
    <row r="45" spans="1:256" ht="25.5">
      <c r="A45" s="112" t="s">
        <v>635</v>
      </c>
      <c r="B45" s="113">
        <v>801</v>
      </c>
      <c r="C45" s="114" t="s">
        <v>369</v>
      </c>
      <c r="D45" s="115" t="s">
        <v>661</v>
      </c>
      <c r="E45" s="116">
        <v>30780</v>
      </c>
    </row>
    <row r="46" spans="1:256" ht="25.5">
      <c r="A46" s="112" t="s">
        <v>637</v>
      </c>
      <c r="B46" s="113">
        <v>852</v>
      </c>
      <c r="C46" s="114" t="s">
        <v>416</v>
      </c>
      <c r="D46" s="115" t="s">
        <v>662</v>
      </c>
      <c r="E46" s="116">
        <v>1500</v>
      </c>
    </row>
    <row r="47" spans="1:256" ht="12.75" customHeight="1">
      <c r="A47" s="112" t="s">
        <v>639</v>
      </c>
      <c r="B47" s="113">
        <v>852</v>
      </c>
      <c r="C47" s="114">
        <v>85202</v>
      </c>
      <c r="D47" s="115" t="s">
        <v>663</v>
      </c>
      <c r="E47" s="116">
        <v>2000</v>
      </c>
    </row>
    <row r="48" spans="1:256">
      <c r="A48" s="252" t="s">
        <v>590</v>
      </c>
      <c r="B48" s="253"/>
      <c r="C48" s="253"/>
      <c r="D48" s="254"/>
      <c r="E48" s="90">
        <f>SUM(E45:E47)</f>
        <v>34280</v>
      </c>
    </row>
    <row r="53" spans="1:5">
      <c r="E53" s="52" t="s">
        <v>658</v>
      </c>
    </row>
    <row r="54" spans="1:5">
      <c r="E54" s="55" t="s">
        <v>1</v>
      </c>
    </row>
    <row r="55" spans="1:5">
      <c r="E55" s="52" t="str">
        <f>E37</f>
        <v>Nr I/  /10</v>
      </c>
    </row>
    <row r="56" spans="1:5">
      <c r="E56" s="52" t="str">
        <f>E38</f>
        <v>z dnia grudnia 2010r.</v>
      </c>
    </row>
    <row r="60" spans="1:5" ht="32.25" customHeight="1">
      <c r="A60" s="251" t="s">
        <v>642</v>
      </c>
      <c r="B60" s="251"/>
      <c r="C60" s="251"/>
      <c r="D60" s="251"/>
      <c r="E60" s="251"/>
    </row>
    <row r="61" spans="1:5" ht="15.75">
      <c r="A61" s="136"/>
      <c r="B61" s="136"/>
      <c r="C61" s="136"/>
      <c r="D61" s="136"/>
      <c r="E61" s="83" t="s">
        <v>550</v>
      </c>
    </row>
    <row r="62" spans="1:5">
      <c r="A62" s="109" t="s">
        <v>551</v>
      </c>
      <c r="B62" s="109" t="s">
        <v>5</v>
      </c>
      <c r="C62" s="109" t="s">
        <v>163</v>
      </c>
      <c r="D62" s="109" t="s">
        <v>643</v>
      </c>
      <c r="E62" s="110" t="s">
        <v>634</v>
      </c>
    </row>
    <row r="63" spans="1:5">
      <c r="A63" s="111">
        <v>1</v>
      </c>
      <c r="B63" s="111">
        <v>2</v>
      </c>
      <c r="C63" s="111">
        <v>3</v>
      </c>
      <c r="D63" s="111">
        <v>4</v>
      </c>
      <c r="E63" s="111">
        <v>5</v>
      </c>
    </row>
    <row r="64" spans="1:5">
      <c r="A64" s="112" t="s">
        <v>635</v>
      </c>
      <c r="B64" s="117" t="s">
        <v>197</v>
      </c>
      <c r="C64" s="118" t="s">
        <v>209</v>
      </c>
      <c r="D64" s="115" t="s">
        <v>644</v>
      </c>
      <c r="E64" s="116">
        <v>10000</v>
      </c>
    </row>
    <row r="65" spans="1:5">
      <c r="A65" s="112" t="s">
        <v>637</v>
      </c>
      <c r="B65" s="113">
        <v>630</v>
      </c>
      <c r="C65" s="114" t="s">
        <v>255</v>
      </c>
      <c r="D65" s="115" t="s">
        <v>645</v>
      </c>
      <c r="E65" s="116">
        <v>5000</v>
      </c>
    </row>
    <row r="66" spans="1:5" ht="25.5">
      <c r="A66" s="112" t="s">
        <v>639</v>
      </c>
      <c r="B66" s="113">
        <v>921</v>
      </c>
      <c r="C66" s="114" t="s">
        <v>515</v>
      </c>
      <c r="D66" s="115" t="s">
        <v>646</v>
      </c>
      <c r="E66" s="116">
        <v>50000</v>
      </c>
    </row>
    <row r="67" spans="1:5">
      <c r="A67" s="112" t="s">
        <v>647</v>
      </c>
      <c r="B67" s="113">
        <v>926</v>
      </c>
      <c r="C67" s="114" t="s">
        <v>529</v>
      </c>
      <c r="D67" s="115" t="s">
        <v>530</v>
      </c>
      <c r="E67" s="116">
        <v>15000</v>
      </c>
    </row>
    <row r="68" spans="1:5">
      <c r="A68" s="112" t="s">
        <v>648</v>
      </c>
      <c r="B68" s="113">
        <v>926</v>
      </c>
      <c r="C68" s="114" t="s">
        <v>533</v>
      </c>
      <c r="D68" s="115" t="s">
        <v>649</v>
      </c>
      <c r="E68" s="116">
        <v>30000</v>
      </c>
    </row>
    <row r="69" spans="1:5">
      <c r="A69" s="252" t="s">
        <v>590</v>
      </c>
      <c r="B69" s="253"/>
      <c r="C69" s="253"/>
      <c r="D69" s="254"/>
      <c r="E69" s="90">
        <f>SUM(E64:E68)</f>
        <v>110000</v>
      </c>
    </row>
  </sheetData>
  <mergeCells count="58">
    <mergeCell ref="A6:E6"/>
    <mergeCell ref="A13:D13"/>
    <mergeCell ref="A22:E22"/>
    <mergeCell ref="A40:E40"/>
    <mergeCell ref="A60:E60"/>
    <mergeCell ref="A69:D69"/>
    <mergeCell ref="A33:D33"/>
    <mergeCell ref="F40:J40"/>
    <mergeCell ref="K40:O40"/>
    <mergeCell ref="P40:T40"/>
    <mergeCell ref="U40:Y40"/>
    <mergeCell ref="Z40:AD40"/>
    <mergeCell ref="AE40:AI40"/>
    <mergeCell ref="AJ40:AN40"/>
    <mergeCell ref="AO40:AS40"/>
    <mergeCell ref="AT40:AX40"/>
    <mergeCell ref="AY40:BC40"/>
    <mergeCell ref="BD40:BH40"/>
    <mergeCell ref="BI40:BM40"/>
    <mergeCell ref="BN40:BR40"/>
    <mergeCell ref="BS40:BW40"/>
    <mergeCell ref="BX40:CB40"/>
    <mergeCell ref="CC40:CG40"/>
    <mergeCell ref="CH40:CL40"/>
    <mergeCell ref="CM40:CQ40"/>
    <mergeCell ref="CR40:CV40"/>
    <mergeCell ref="CW40:DA40"/>
    <mergeCell ref="DB40:DF40"/>
    <mergeCell ref="DG40:DK40"/>
    <mergeCell ref="DL40:DP40"/>
    <mergeCell ref="DQ40:DU40"/>
    <mergeCell ref="DV40:DZ40"/>
    <mergeCell ref="EA40:EE40"/>
    <mergeCell ref="EF40:EJ40"/>
    <mergeCell ref="FT40:FX40"/>
    <mergeCell ref="FY40:GC40"/>
    <mergeCell ref="GD40:GH40"/>
    <mergeCell ref="EK40:EO40"/>
    <mergeCell ref="EP40:ET40"/>
    <mergeCell ref="EU40:EY40"/>
    <mergeCell ref="EZ40:FD40"/>
    <mergeCell ref="FE40:FI40"/>
    <mergeCell ref="IG40:IK40"/>
    <mergeCell ref="IL40:IP40"/>
    <mergeCell ref="IQ40:IU40"/>
    <mergeCell ref="A48:D48"/>
    <mergeCell ref="HH40:HL40"/>
    <mergeCell ref="HM40:HQ40"/>
    <mergeCell ref="HR40:HV40"/>
    <mergeCell ref="HW40:IA40"/>
    <mergeCell ref="IB40:IF40"/>
    <mergeCell ref="GI40:GM40"/>
    <mergeCell ref="GN40:GR40"/>
    <mergeCell ref="GS40:GW40"/>
    <mergeCell ref="GX40:HB40"/>
    <mergeCell ref="HC40:HG40"/>
    <mergeCell ref="FJ40:FN40"/>
    <mergeCell ref="FO40:FS40"/>
  </mergeCells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D26" workbookViewId="0">
      <selection activeCell="L8" sqref="L1:Q1048576"/>
    </sheetView>
  </sheetViews>
  <sheetFormatPr defaultRowHeight="12.75"/>
  <cols>
    <col min="1" max="1" width="3.25" style="51" customWidth="1"/>
    <col min="2" max="2" width="4" style="51" customWidth="1"/>
    <col min="3" max="3" width="6.5" style="51" customWidth="1"/>
    <col min="4" max="4" width="37.875" style="51" customWidth="1"/>
    <col min="5" max="5" width="20.375" style="51" customWidth="1"/>
    <col min="6" max="6" width="13.625" style="51" customWidth="1"/>
    <col min="7" max="9" width="11.375" style="51" customWidth="1"/>
    <col min="10" max="10" width="11.125" style="51" customWidth="1"/>
    <col min="11" max="11" width="13" style="51" customWidth="1"/>
    <col min="12" max="16384" width="9" style="51"/>
  </cols>
  <sheetData>
    <row r="1" spans="1:11" ht="18.75">
      <c r="A1" s="260" t="s">
        <v>688</v>
      </c>
      <c r="B1" s="260"/>
      <c r="C1" s="260"/>
      <c r="D1" s="260"/>
      <c r="E1" s="260"/>
      <c r="F1" s="260"/>
      <c r="G1" s="260"/>
      <c r="K1" s="52" t="s">
        <v>705</v>
      </c>
    </row>
    <row r="2" spans="1:11" ht="18.75">
      <c r="A2" s="260" t="s">
        <v>689</v>
      </c>
      <c r="B2" s="260"/>
      <c r="C2" s="260"/>
      <c r="D2" s="260"/>
      <c r="E2" s="260"/>
      <c r="F2" s="260"/>
      <c r="G2" s="260"/>
      <c r="K2" s="55" t="s">
        <v>1</v>
      </c>
    </row>
    <row r="3" spans="1:11" ht="18.75">
      <c r="A3" s="260" t="s">
        <v>709</v>
      </c>
      <c r="B3" s="260"/>
      <c r="C3" s="260"/>
      <c r="D3" s="260"/>
      <c r="E3" s="260"/>
      <c r="F3" s="260"/>
      <c r="G3" s="260"/>
      <c r="K3" s="52" t="str">
        <f>'Zał 1'!D3</f>
        <v>Nr /10</v>
      </c>
    </row>
    <row r="4" spans="1:11">
      <c r="K4" s="52" t="str">
        <f>'Zał 1'!D4</f>
        <v>z dn. 12.2010r.</v>
      </c>
    </row>
    <row r="5" spans="1:11">
      <c r="K5" s="52"/>
    </row>
    <row r="6" spans="1:11" ht="9.75" customHeight="1">
      <c r="A6" s="131"/>
      <c r="B6" s="131"/>
      <c r="C6" s="131"/>
      <c r="D6" s="131"/>
      <c r="E6" s="131"/>
      <c r="F6" s="131"/>
      <c r="G6" s="131"/>
      <c r="H6" s="132"/>
      <c r="I6" s="132"/>
      <c r="J6" s="132"/>
      <c r="K6" s="83" t="s">
        <v>550</v>
      </c>
    </row>
    <row r="7" spans="1:11" ht="64.5" customHeight="1">
      <c r="A7" s="261" t="s">
        <v>551</v>
      </c>
      <c r="B7" s="261" t="s">
        <v>5</v>
      </c>
      <c r="C7" s="261" t="s">
        <v>163</v>
      </c>
      <c r="D7" s="263" t="s">
        <v>690</v>
      </c>
      <c r="E7" s="263" t="s">
        <v>691</v>
      </c>
      <c r="F7" s="263" t="s">
        <v>692</v>
      </c>
      <c r="G7" s="263" t="s">
        <v>693</v>
      </c>
      <c r="H7" s="257" t="s">
        <v>694</v>
      </c>
      <c r="I7" s="258"/>
      <c r="J7" s="258"/>
      <c r="K7" s="259"/>
    </row>
    <row r="8" spans="1:11" ht="25.5" customHeight="1">
      <c r="A8" s="262"/>
      <c r="B8" s="262"/>
      <c r="C8" s="262"/>
      <c r="D8" s="264"/>
      <c r="E8" s="264"/>
      <c r="F8" s="264"/>
      <c r="G8" s="264"/>
      <c r="H8" s="110" t="s">
        <v>671</v>
      </c>
      <c r="I8" s="110" t="s">
        <v>672</v>
      </c>
      <c r="J8" s="110" t="s">
        <v>711</v>
      </c>
      <c r="K8" s="110" t="s">
        <v>710</v>
      </c>
    </row>
    <row r="9" spans="1:11" s="134" customFormat="1" ht="13.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9</v>
      </c>
      <c r="I9" s="133"/>
      <c r="J9" s="133">
        <v>10</v>
      </c>
      <c r="K9" s="133">
        <v>11</v>
      </c>
    </row>
    <row r="10" spans="1:11" ht="25.5">
      <c r="A10" s="124">
        <v>1</v>
      </c>
      <c r="B10" s="123" t="s">
        <v>11</v>
      </c>
      <c r="C10" s="123" t="s">
        <v>213</v>
      </c>
      <c r="D10" s="125" t="s">
        <v>707</v>
      </c>
      <c r="E10" s="124" t="s">
        <v>695</v>
      </c>
      <c r="F10" s="124" t="s">
        <v>708</v>
      </c>
      <c r="G10" s="126">
        <v>1000000</v>
      </c>
      <c r="H10" s="126">
        <v>500000</v>
      </c>
      <c r="I10" s="126">
        <v>500000</v>
      </c>
      <c r="J10" s="126">
        <v>0</v>
      </c>
      <c r="K10" s="126">
        <v>0</v>
      </c>
    </row>
    <row r="11" spans="1:11" ht="25.5">
      <c r="A11" s="124">
        <v>2</v>
      </c>
      <c r="B11" s="124">
        <v>400</v>
      </c>
      <c r="C11" s="124">
        <v>40002</v>
      </c>
      <c r="D11" s="125" t="s">
        <v>696</v>
      </c>
      <c r="E11" s="124" t="s">
        <v>695</v>
      </c>
      <c r="F11" s="124" t="s">
        <v>697</v>
      </c>
      <c r="G11" s="126">
        <v>10000000</v>
      </c>
      <c r="H11" s="126">
        <v>3000000</v>
      </c>
      <c r="I11" s="126">
        <v>3000000</v>
      </c>
      <c r="J11" s="126">
        <v>3000000</v>
      </c>
      <c r="K11" s="126">
        <v>0</v>
      </c>
    </row>
    <row r="12" spans="1:11">
      <c r="A12" s="124">
        <v>3</v>
      </c>
      <c r="B12" s="124">
        <v>600</v>
      </c>
      <c r="C12" s="124">
        <v>60016</v>
      </c>
      <c r="D12" s="138" t="s">
        <v>698</v>
      </c>
      <c r="E12" s="124" t="s">
        <v>695</v>
      </c>
      <c r="F12" s="124" t="s">
        <v>697</v>
      </c>
      <c r="G12" s="126">
        <v>21000000</v>
      </c>
      <c r="H12" s="126">
        <v>5900000</v>
      </c>
      <c r="I12" s="126">
        <v>5000000</v>
      </c>
      <c r="J12" s="126">
        <v>4000000</v>
      </c>
      <c r="K12" s="126">
        <v>0</v>
      </c>
    </row>
    <row r="13" spans="1:11" ht="25.5">
      <c r="A13" s="124">
        <v>4</v>
      </c>
      <c r="B13" s="124">
        <v>600</v>
      </c>
      <c r="C13" s="124">
        <v>60041</v>
      </c>
      <c r="D13" s="125" t="s">
        <v>713</v>
      </c>
      <c r="E13" s="124" t="s">
        <v>695</v>
      </c>
      <c r="F13" s="124" t="s">
        <v>699</v>
      </c>
      <c r="G13" s="126">
        <v>10300000</v>
      </c>
      <c r="H13" s="126">
        <v>10000000</v>
      </c>
      <c r="I13" s="126"/>
      <c r="J13" s="126">
        <v>0</v>
      </c>
      <c r="K13" s="126">
        <v>0</v>
      </c>
    </row>
    <row r="14" spans="1:11" ht="25.5">
      <c r="A14" s="124">
        <v>5</v>
      </c>
      <c r="B14" s="124">
        <v>630</v>
      </c>
      <c r="C14" s="124">
        <v>63003</v>
      </c>
      <c r="D14" s="125" t="s">
        <v>675</v>
      </c>
      <c r="E14" s="124" t="s">
        <v>695</v>
      </c>
      <c r="F14" s="124" t="s">
        <v>708</v>
      </c>
      <c r="G14" s="126">
        <v>1000000</v>
      </c>
      <c r="H14" s="126">
        <v>350000</v>
      </c>
      <c r="I14" s="126">
        <v>650000</v>
      </c>
      <c r="J14" s="126">
        <v>0</v>
      </c>
      <c r="K14" s="126">
        <v>0</v>
      </c>
    </row>
    <row r="15" spans="1:11">
      <c r="A15" s="124">
        <v>6</v>
      </c>
      <c r="B15" s="124">
        <v>700</v>
      </c>
      <c r="C15" s="124">
        <v>70005</v>
      </c>
      <c r="D15" s="138" t="s">
        <v>700</v>
      </c>
      <c r="E15" s="124" t="s">
        <v>695</v>
      </c>
      <c r="F15" s="124" t="s">
        <v>697</v>
      </c>
      <c r="G15" s="126">
        <v>15000000</v>
      </c>
      <c r="H15" s="126">
        <v>5000000</v>
      </c>
      <c r="I15" s="126">
        <v>6000000</v>
      </c>
      <c r="J15" s="126">
        <v>3900000</v>
      </c>
      <c r="K15" s="126">
        <v>0</v>
      </c>
    </row>
    <row r="16" spans="1:11" ht="25.5">
      <c r="A16" s="124">
        <v>7</v>
      </c>
      <c r="B16" s="124">
        <v>750</v>
      </c>
      <c r="C16" s="124">
        <v>75023</v>
      </c>
      <c r="D16" s="125" t="s">
        <v>678</v>
      </c>
      <c r="E16" s="124" t="s">
        <v>695</v>
      </c>
      <c r="F16" s="124" t="s">
        <v>679</v>
      </c>
      <c r="G16" s="126">
        <v>550000</v>
      </c>
      <c r="H16" s="126">
        <v>100000</v>
      </c>
      <c r="I16" s="126"/>
      <c r="J16" s="126">
        <v>0</v>
      </c>
      <c r="K16" s="126"/>
    </row>
    <row r="17" spans="1:11">
      <c r="A17" s="124">
        <v>8</v>
      </c>
      <c r="B17" s="124">
        <v>801</v>
      </c>
      <c r="C17" s="124">
        <v>80101</v>
      </c>
      <c r="D17" s="138" t="s">
        <v>701</v>
      </c>
      <c r="E17" s="124" t="s">
        <v>695</v>
      </c>
      <c r="F17" s="124" t="s">
        <v>679</v>
      </c>
      <c r="G17" s="126">
        <v>1040000</v>
      </c>
      <c r="H17" s="126">
        <v>620000</v>
      </c>
      <c r="I17" s="126">
        <v>0</v>
      </c>
      <c r="J17" s="126">
        <v>0</v>
      </c>
      <c r="K17" s="126">
        <v>0</v>
      </c>
    </row>
    <row r="18" spans="1:11">
      <c r="A18" s="124">
        <v>9</v>
      </c>
      <c r="B18" s="124">
        <v>801</v>
      </c>
      <c r="C18" s="124">
        <v>80101</v>
      </c>
      <c r="D18" s="125" t="s">
        <v>702</v>
      </c>
      <c r="E18" s="124" t="s">
        <v>695</v>
      </c>
      <c r="F18" s="124" t="s">
        <v>703</v>
      </c>
      <c r="G18" s="126">
        <v>1720000</v>
      </c>
      <c r="H18" s="126">
        <v>350000</v>
      </c>
      <c r="I18" s="126">
        <v>320000</v>
      </c>
      <c r="J18" s="126">
        <v>0</v>
      </c>
      <c r="K18" s="126">
        <v>0</v>
      </c>
    </row>
    <row r="19" spans="1:11" s="129" customFormat="1">
      <c r="A19" s="124">
        <v>10</v>
      </c>
      <c r="B19" s="124">
        <v>900</v>
      </c>
      <c r="C19" s="124">
        <v>90001</v>
      </c>
      <c r="D19" s="125" t="s">
        <v>719</v>
      </c>
      <c r="E19" s="124" t="s">
        <v>695</v>
      </c>
      <c r="F19" s="124" t="s">
        <v>699</v>
      </c>
      <c r="G19" s="126">
        <v>720000</v>
      </c>
      <c r="H19" s="126">
        <v>680000</v>
      </c>
      <c r="I19" s="126"/>
      <c r="J19" s="126">
        <v>0</v>
      </c>
      <c r="K19" s="126">
        <v>0</v>
      </c>
    </row>
    <row r="20" spans="1:11" s="129" customFormat="1" ht="51">
      <c r="A20" s="124">
        <v>11</v>
      </c>
      <c r="B20" s="124">
        <v>900</v>
      </c>
      <c r="C20" s="124">
        <v>90095</v>
      </c>
      <c r="D20" s="125" t="s">
        <v>720</v>
      </c>
      <c r="E20" s="124" t="s">
        <v>695</v>
      </c>
      <c r="F20" s="124" t="s">
        <v>699</v>
      </c>
      <c r="G20" s="126">
        <v>1094000</v>
      </c>
      <c r="H20" s="126">
        <v>144000</v>
      </c>
      <c r="I20" s="126"/>
      <c r="J20" s="126">
        <v>0</v>
      </c>
      <c r="K20" s="126">
        <v>0</v>
      </c>
    </row>
    <row r="21" spans="1:11">
      <c r="A21" s="124">
        <v>12</v>
      </c>
      <c r="B21" s="124">
        <v>921</v>
      </c>
      <c r="C21" s="124">
        <v>92109</v>
      </c>
      <c r="D21" s="138" t="s">
        <v>721</v>
      </c>
      <c r="E21" s="124" t="s">
        <v>695</v>
      </c>
      <c r="F21" s="124" t="s">
        <v>699</v>
      </c>
      <c r="G21" s="126">
        <v>800000</v>
      </c>
      <c r="H21" s="126">
        <v>430000</v>
      </c>
      <c r="I21" s="126"/>
      <c r="J21" s="126">
        <v>0</v>
      </c>
      <c r="K21" s="126">
        <v>0</v>
      </c>
    </row>
    <row r="22" spans="1:11" ht="38.25">
      <c r="A22" s="124">
        <v>13</v>
      </c>
      <c r="B22" s="124">
        <v>921</v>
      </c>
      <c r="C22" s="124">
        <v>92109</v>
      </c>
      <c r="D22" s="125" t="s">
        <v>722</v>
      </c>
      <c r="E22" s="124" t="s">
        <v>695</v>
      </c>
      <c r="F22" s="124" t="s">
        <v>708</v>
      </c>
      <c r="G22" s="126">
        <v>700000</v>
      </c>
      <c r="H22" s="126">
        <v>436667</v>
      </c>
      <c r="I22" s="126">
        <v>263333</v>
      </c>
      <c r="J22" s="126"/>
      <c r="K22" s="126">
        <v>0</v>
      </c>
    </row>
    <row r="23" spans="1:11" ht="38.25">
      <c r="A23" s="124">
        <v>14</v>
      </c>
      <c r="B23" s="124">
        <v>926</v>
      </c>
      <c r="C23" s="124">
        <v>92601</v>
      </c>
      <c r="D23" s="125" t="s">
        <v>686</v>
      </c>
      <c r="E23" s="124" t="s">
        <v>695</v>
      </c>
      <c r="F23" s="124" t="s">
        <v>699</v>
      </c>
      <c r="G23" s="126">
        <v>970000</v>
      </c>
      <c r="H23" s="126">
        <v>920000</v>
      </c>
      <c r="I23" s="126"/>
      <c r="J23" s="126">
        <v>0</v>
      </c>
      <c r="K23" s="126">
        <v>0</v>
      </c>
    </row>
    <row r="24" spans="1:11" ht="25.5">
      <c r="A24" s="124">
        <v>15</v>
      </c>
      <c r="B24" s="124">
        <v>926</v>
      </c>
      <c r="C24" s="124">
        <v>92601</v>
      </c>
      <c r="D24" s="125" t="s">
        <v>687</v>
      </c>
      <c r="E24" s="124" t="s">
        <v>695</v>
      </c>
      <c r="F24" s="124" t="s">
        <v>699</v>
      </c>
      <c r="G24" s="126">
        <v>328826.65999999997</v>
      </c>
      <c r="H24" s="126">
        <v>300000</v>
      </c>
      <c r="I24" s="126"/>
      <c r="J24" s="126">
        <v>0</v>
      </c>
      <c r="K24" s="126">
        <v>0</v>
      </c>
    </row>
    <row r="25" spans="1:11" ht="25.5">
      <c r="A25" s="124">
        <v>16</v>
      </c>
      <c r="B25" s="124">
        <v>926</v>
      </c>
      <c r="C25" s="124">
        <v>92601</v>
      </c>
      <c r="D25" s="125" t="s">
        <v>723</v>
      </c>
      <c r="E25" s="124" t="s">
        <v>695</v>
      </c>
      <c r="F25" s="124" t="s">
        <v>685</v>
      </c>
      <c r="G25" s="126">
        <v>4830000</v>
      </c>
      <c r="H25" s="126">
        <v>3230000</v>
      </c>
      <c r="I25" s="126">
        <v>1500000</v>
      </c>
      <c r="J25" s="126">
        <v>0</v>
      </c>
      <c r="K25" s="126">
        <v>0</v>
      </c>
    </row>
    <row r="26" spans="1:11">
      <c r="A26" s="124">
        <v>17</v>
      </c>
      <c r="B26" s="124">
        <v>926</v>
      </c>
      <c r="C26" s="124">
        <v>92601</v>
      </c>
      <c r="D26" s="138" t="s">
        <v>704</v>
      </c>
      <c r="E26" s="124" t="s">
        <v>695</v>
      </c>
      <c r="F26" s="124" t="s">
        <v>708</v>
      </c>
      <c r="G26" s="126">
        <v>1000000</v>
      </c>
      <c r="H26" s="126">
        <v>50000</v>
      </c>
      <c r="I26" s="126">
        <v>950000</v>
      </c>
      <c r="J26" s="126">
        <v>0</v>
      </c>
      <c r="K26" s="126"/>
    </row>
    <row r="27" spans="1:11">
      <c r="A27" s="255" t="s">
        <v>619</v>
      </c>
      <c r="B27" s="255"/>
      <c r="C27" s="255"/>
      <c r="D27" s="255"/>
      <c r="E27" s="255"/>
      <c r="F27" s="255"/>
      <c r="G27" s="135">
        <f>SUM(G10:G26)</f>
        <v>72052826.659999996</v>
      </c>
      <c r="H27" s="135">
        <f>SUM(H10:H26)</f>
        <v>32010667</v>
      </c>
      <c r="I27" s="135">
        <f>SUM(I10:I26)</f>
        <v>18183333</v>
      </c>
      <c r="J27" s="135">
        <f>SUM(J10:J26)</f>
        <v>10900000</v>
      </c>
      <c r="K27" s="135">
        <f>SUM(K10:K26)</f>
        <v>0</v>
      </c>
    </row>
    <row r="28" spans="1:11" s="53" customFormat="1">
      <c r="A28" s="256"/>
      <c r="B28" s="256"/>
      <c r="C28" s="256"/>
      <c r="D28" s="256"/>
      <c r="E28" s="256"/>
      <c r="F28" s="87"/>
      <c r="G28" s="87"/>
      <c r="H28" s="87"/>
      <c r="I28" s="87"/>
      <c r="J28" s="87"/>
      <c r="K28" s="87"/>
    </row>
    <row r="29" spans="1:11">
      <c r="A29" s="129"/>
      <c r="B29" s="129"/>
      <c r="C29" s="129"/>
      <c r="D29" s="129"/>
      <c r="E29" s="129"/>
      <c r="F29" s="129"/>
      <c r="G29" s="129"/>
      <c r="H29" s="130"/>
      <c r="I29" s="130"/>
      <c r="J29" s="130"/>
      <c r="K29" s="129"/>
    </row>
    <row r="30" spans="1:11">
      <c r="J30" s="119"/>
    </row>
    <row r="33" spans="7:7">
      <c r="G33" s="119"/>
    </row>
  </sheetData>
  <mergeCells count="13">
    <mergeCell ref="A27:F27"/>
    <mergeCell ref="A28:E28"/>
    <mergeCell ref="H7:K7"/>
    <mergeCell ref="A1:G1"/>
    <mergeCell ref="A2:G2"/>
    <mergeCell ref="A3:G3"/>
    <mergeCell ref="A7:A8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83" firstPageNumber="15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>
      <selection activeCell="F23" sqref="F23"/>
    </sheetView>
  </sheetViews>
  <sheetFormatPr defaultRowHeight="12.75"/>
  <cols>
    <col min="1" max="1" width="3.75" style="87" customWidth="1"/>
    <col min="2" max="2" width="4.125" style="87" customWidth="1"/>
    <col min="3" max="3" width="7.25" style="87" customWidth="1"/>
    <col min="4" max="4" width="30.5" style="87" customWidth="1"/>
    <col min="5" max="5" width="34.25" style="87" customWidth="1"/>
    <col min="6" max="6" width="8.625" style="87" customWidth="1"/>
    <col min="7" max="7" width="11.5" style="87" customWidth="1"/>
    <col min="8" max="8" width="11.125" style="87" customWidth="1"/>
    <col min="9" max="9" width="10.375" style="87" customWidth="1"/>
    <col min="10" max="10" width="10.5" style="87" customWidth="1"/>
    <col min="11" max="11" width="9.875" style="87" customWidth="1"/>
    <col min="12" max="12" width="10.75" style="87" customWidth="1"/>
    <col min="13" max="16384" width="9" style="87"/>
  </cols>
  <sheetData>
    <row r="1" spans="1:15" ht="12.75" customHeight="1">
      <c r="A1" s="265" t="s">
        <v>718</v>
      </c>
      <c r="B1" s="265"/>
      <c r="C1" s="265"/>
      <c r="D1" s="265"/>
      <c r="E1" s="265"/>
      <c r="F1" s="265"/>
      <c r="G1" s="265"/>
      <c r="H1" s="265"/>
      <c r="K1" s="52" t="s">
        <v>706</v>
      </c>
    </row>
    <row r="2" spans="1:15" ht="12.75" customHeight="1">
      <c r="A2" s="265"/>
      <c r="B2" s="265"/>
      <c r="C2" s="265"/>
      <c r="D2" s="265"/>
      <c r="E2" s="265"/>
      <c r="F2" s="265"/>
      <c r="G2" s="265"/>
      <c r="H2" s="265"/>
      <c r="K2" s="55" t="s">
        <v>1</v>
      </c>
    </row>
    <row r="3" spans="1:15" ht="12.75" customHeight="1">
      <c r="A3" s="265"/>
      <c r="B3" s="265"/>
      <c r="C3" s="265"/>
      <c r="D3" s="265"/>
      <c r="E3" s="265"/>
      <c r="F3" s="265"/>
      <c r="G3" s="265"/>
      <c r="H3" s="265"/>
      <c r="K3" s="52" t="str">
        <f>'Zał 1'!D3</f>
        <v>Nr /10</v>
      </c>
    </row>
    <row r="4" spans="1:15" ht="28.5" customHeight="1">
      <c r="A4" s="265"/>
      <c r="B4" s="265"/>
      <c r="C4" s="265"/>
      <c r="D4" s="265"/>
      <c r="E4" s="265"/>
      <c r="F4" s="265"/>
      <c r="G4" s="265"/>
      <c r="H4" s="265"/>
      <c r="K4" s="52" t="str">
        <f>'Zał 1'!D4</f>
        <v>z dn. 12.2010r.</v>
      </c>
    </row>
    <row r="5" spans="1:15" ht="15.75">
      <c r="A5" s="266"/>
      <c r="B5" s="266"/>
      <c r="C5" s="266"/>
      <c r="D5" s="266"/>
      <c r="E5" s="266"/>
      <c r="F5" s="266"/>
      <c r="G5" s="266"/>
      <c r="K5" s="120" t="s">
        <v>550</v>
      </c>
    </row>
    <row r="6" spans="1:15" ht="12.75" customHeight="1">
      <c r="A6" s="267" t="s">
        <v>551</v>
      </c>
      <c r="B6" s="267" t="s">
        <v>5</v>
      </c>
      <c r="C6" s="267" t="s">
        <v>665</v>
      </c>
      <c r="D6" s="239" t="s">
        <v>666</v>
      </c>
      <c r="E6" s="268" t="s">
        <v>667</v>
      </c>
      <c r="F6" s="239" t="s">
        <v>668</v>
      </c>
      <c r="G6" s="239" t="s">
        <v>669</v>
      </c>
      <c r="H6" s="269" t="s">
        <v>670</v>
      </c>
      <c r="I6" s="237"/>
      <c r="J6" s="237"/>
      <c r="K6" s="270"/>
    </row>
    <row r="7" spans="1:15">
      <c r="A7" s="267"/>
      <c r="B7" s="267"/>
      <c r="C7" s="267"/>
      <c r="D7" s="236"/>
      <c r="E7" s="268"/>
      <c r="F7" s="236"/>
      <c r="G7" s="236"/>
      <c r="H7" s="137" t="s">
        <v>714</v>
      </c>
      <c r="I7" s="137" t="s">
        <v>715</v>
      </c>
      <c r="J7" s="137" t="s">
        <v>716</v>
      </c>
      <c r="K7" s="137" t="s">
        <v>717</v>
      </c>
    </row>
    <row r="8" spans="1:1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</row>
    <row r="9" spans="1:15" ht="25.5">
      <c r="A9" s="122">
        <v>1</v>
      </c>
      <c r="B9" s="123" t="s">
        <v>11</v>
      </c>
      <c r="C9" s="123" t="s">
        <v>213</v>
      </c>
      <c r="D9" s="124" t="s">
        <v>673</v>
      </c>
      <c r="E9" s="125" t="s">
        <v>707</v>
      </c>
      <c r="F9" s="124" t="s">
        <v>708</v>
      </c>
      <c r="G9" s="126">
        <v>1000000</v>
      </c>
      <c r="H9" s="126">
        <v>500000</v>
      </c>
      <c r="I9" s="126">
        <v>500000</v>
      </c>
      <c r="J9" s="139"/>
      <c r="K9" s="139"/>
      <c r="L9" s="127"/>
      <c r="M9" s="127"/>
    </row>
    <row r="10" spans="1:15" ht="25.5">
      <c r="A10" s="122">
        <v>2</v>
      </c>
      <c r="B10" s="124">
        <v>600</v>
      </c>
      <c r="C10" s="124">
        <v>60041</v>
      </c>
      <c r="D10" s="124" t="s">
        <v>674</v>
      </c>
      <c r="E10" s="125" t="s">
        <v>713</v>
      </c>
      <c r="F10" s="124" t="s">
        <v>699</v>
      </c>
      <c r="G10" s="126">
        <v>10300000</v>
      </c>
      <c r="H10" s="126">
        <v>10000000</v>
      </c>
      <c r="I10" s="126">
        <v>0</v>
      </c>
      <c r="J10" s="139"/>
      <c r="K10" s="139"/>
      <c r="L10" s="127"/>
      <c r="M10" s="127"/>
    </row>
    <row r="11" spans="1:15" s="129" customFormat="1" ht="25.5">
      <c r="A11" s="122">
        <v>3</v>
      </c>
      <c r="B11" s="113">
        <v>750</v>
      </c>
      <c r="C11" s="113">
        <v>75023</v>
      </c>
      <c r="D11" s="128" t="s">
        <v>677</v>
      </c>
      <c r="E11" s="115" t="s">
        <v>678</v>
      </c>
      <c r="F11" s="113" t="s">
        <v>679</v>
      </c>
      <c r="G11" s="139">
        <v>550000</v>
      </c>
      <c r="H11" s="139">
        <v>95000</v>
      </c>
      <c r="I11" s="139">
        <v>390000</v>
      </c>
      <c r="J11" s="139"/>
      <c r="K11" s="139"/>
      <c r="L11" s="127"/>
      <c r="M11" s="127"/>
    </row>
    <row r="12" spans="1:15" ht="25.5">
      <c r="A12" s="122">
        <v>4</v>
      </c>
      <c r="B12" s="113">
        <v>750</v>
      </c>
      <c r="C12" s="113">
        <v>75095</v>
      </c>
      <c r="D12" s="128" t="s">
        <v>677</v>
      </c>
      <c r="E12" s="115" t="s">
        <v>680</v>
      </c>
      <c r="F12" s="113" t="s">
        <v>681</v>
      </c>
      <c r="G12" s="139">
        <v>692936</v>
      </c>
      <c r="H12" s="139">
        <v>74172</v>
      </c>
      <c r="I12" s="139">
        <v>74172</v>
      </c>
      <c r="J12" s="139">
        <v>39729</v>
      </c>
      <c r="K12" s="139"/>
      <c r="L12" s="127"/>
      <c r="M12" s="127"/>
    </row>
    <row r="13" spans="1:15" ht="25.5">
      <c r="A13" s="122">
        <v>5</v>
      </c>
      <c r="B13" s="113">
        <v>853</v>
      </c>
      <c r="C13" s="113">
        <v>85395</v>
      </c>
      <c r="D13" s="124" t="s">
        <v>682</v>
      </c>
      <c r="E13" s="115" t="s">
        <v>683</v>
      </c>
      <c r="F13" s="113" t="s">
        <v>684</v>
      </c>
      <c r="G13" s="139">
        <v>550000</v>
      </c>
      <c r="H13" s="139">
        <v>117197</v>
      </c>
      <c r="I13" s="139">
        <v>100000</v>
      </c>
      <c r="J13" s="139">
        <v>100000</v>
      </c>
      <c r="K13" s="139">
        <v>100000</v>
      </c>
      <c r="L13" s="127"/>
      <c r="M13" s="127"/>
      <c r="N13" s="127"/>
    </row>
    <row r="14" spans="1:15">
      <c r="A14" s="122">
        <v>6</v>
      </c>
      <c r="B14" s="113">
        <v>853</v>
      </c>
      <c r="C14" s="113">
        <v>85395</v>
      </c>
      <c r="D14" s="124" t="s">
        <v>682</v>
      </c>
      <c r="E14" s="115" t="s">
        <v>712</v>
      </c>
      <c r="F14" s="113">
        <v>2011</v>
      </c>
      <c r="G14" s="139">
        <v>49997</v>
      </c>
      <c r="H14" s="139">
        <v>49997</v>
      </c>
      <c r="I14" s="139">
        <v>0</v>
      </c>
      <c r="J14" s="139">
        <v>0</v>
      </c>
      <c r="K14" s="139">
        <v>0</v>
      </c>
      <c r="L14" s="127"/>
      <c r="M14" s="127"/>
      <c r="O14" s="127"/>
    </row>
    <row r="15" spans="1:15">
      <c r="A15" s="122">
        <v>7</v>
      </c>
      <c r="B15" s="124">
        <v>921</v>
      </c>
      <c r="C15" s="124">
        <v>92109</v>
      </c>
      <c r="D15" s="124" t="s">
        <v>724</v>
      </c>
      <c r="E15" s="125" t="s">
        <v>725</v>
      </c>
      <c r="F15" s="124">
        <v>2011</v>
      </c>
      <c r="G15" s="126">
        <v>66387</v>
      </c>
      <c r="H15" s="126">
        <v>66387</v>
      </c>
      <c r="I15" s="126">
        <v>0</v>
      </c>
      <c r="J15" s="126">
        <v>0</v>
      </c>
      <c r="K15" s="126">
        <v>0</v>
      </c>
      <c r="L15" s="127"/>
      <c r="M15" s="127"/>
    </row>
    <row r="16" spans="1:15" ht="38.25">
      <c r="A16" s="122">
        <v>8</v>
      </c>
      <c r="B16" s="124">
        <v>921</v>
      </c>
      <c r="C16" s="124">
        <v>92109</v>
      </c>
      <c r="D16" s="124" t="s">
        <v>724</v>
      </c>
      <c r="E16" s="125" t="s">
        <v>722</v>
      </c>
      <c r="F16" s="124">
        <v>2011</v>
      </c>
      <c r="G16" s="126">
        <v>346667</v>
      </c>
      <c r="H16" s="126">
        <v>346667</v>
      </c>
      <c r="I16" s="126">
        <v>0</v>
      </c>
      <c r="J16" s="126">
        <v>0</v>
      </c>
      <c r="K16" s="126">
        <v>0</v>
      </c>
      <c r="L16" s="127"/>
      <c r="M16" s="127"/>
    </row>
    <row r="17" spans="1:13" ht="38.25">
      <c r="A17" s="122">
        <v>9</v>
      </c>
      <c r="B17" s="124">
        <v>926</v>
      </c>
      <c r="C17" s="124">
        <v>92601</v>
      </c>
      <c r="D17" s="124" t="s">
        <v>676</v>
      </c>
      <c r="E17" s="125" t="s">
        <v>686</v>
      </c>
      <c r="F17" s="124" t="s">
        <v>699</v>
      </c>
      <c r="G17" s="126">
        <v>900000</v>
      </c>
      <c r="H17" s="126">
        <v>900000</v>
      </c>
      <c r="I17" s="126">
        <v>0</v>
      </c>
      <c r="J17" s="126">
        <v>0</v>
      </c>
      <c r="K17" s="126">
        <v>0</v>
      </c>
      <c r="L17" s="127"/>
      <c r="M17" s="127"/>
    </row>
    <row r="18" spans="1:13" ht="25.5">
      <c r="A18" s="122">
        <v>10</v>
      </c>
      <c r="B18" s="124">
        <v>926</v>
      </c>
      <c r="C18" s="124">
        <v>92601</v>
      </c>
      <c r="D18" s="124" t="s">
        <v>676</v>
      </c>
      <c r="E18" s="125" t="s">
        <v>687</v>
      </c>
      <c r="F18" s="124" t="s">
        <v>699</v>
      </c>
      <c r="G18" s="126">
        <v>328826.65999999997</v>
      </c>
      <c r="H18" s="126">
        <v>328826.65999999997</v>
      </c>
      <c r="I18" s="126">
        <v>0</v>
      </c>
      <c r="J18" s="126">
        <v>0</v>
      </c>
      <c r="K18" s="126">
        <v>0</v>
      </c>
      <c r="L18" s="127"/>
      <c r="M18" s="127"/>
    </row>
    <row r="19" spans="1:13">
      <c r="G19" s="116">
        <f>SUM(G9:G18)</f>
        <v>14784813.66</v>
      </c>
      <c r="H19" s="116">
        <f>SUM(H9:H18)</f>
        <v>12478246.66</v>
      </c>
      <c r="I19" s="116">
        <f>SUM(I9:I18)</f>
        <v>1064172</v>
      </c>
      <c r="J19" s="116">
        <f>SUM(J9:J18)</f>
        <v>139729</v>
      </c>
      <c r="K19" s="116">
        <f>SUM(K9:K18)</f>
        <v>100000</v>
      </c>
      <c r="L19" s="127"/>
    </row>
    <row r="20" spans="1:13">
      <c r="A20" s="256"/>
      <c r="B20" s="256"/>
      <c r="C20" s="256"/>
      <c r="D20" s="256"/>
      <c r="E20" s="256"/>
    </row>
  </sheetData>
  <mergeCells count="11">
    <mergeCell ref="A20:E20"/>
    <mergeCell ref="A1:H4"/>
    <mergeCell ref="A5:G5"/>
    <mergeCell ref="A6:A7"/>
    <mergeCell ref="B6:B7"/>
    <mergeCell ref="C6:C7"/>
    <mergeCell ref="D6:D7"/>
    <mergeCell ref="E6:E7"/>
    <mergeCell ref="F6:F7"/>
    <mergeCell ref="G6:G7"/>
    <mergeCell ref="H6:K6"/>
  </mergeCells>
  <pageMargins left="0.70866141732283472" right="0.70866141732283472" top="0.74803149606299213" bottom="0.74803149606299213" header="0.31496062992125984" footer="0.31496062992125984"/>
  <pageSetup paperSize="9" scale="85" firstPageNumber="16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Zał 1</vt:lpstr>
      <vt:lpstr>Zał 2</vt:lpstr>
      <vt:lpstr>Zał 3</vt:lpstr>
      <vt:lpstr>Zał 4</vt:lpstr>
      <vt:lpstr>Zał 5</vt:lpstr>
      <vt:lpstr>Zał 6</vt:lpstr>
      <vt:lpstr>Zał 7 8 9 10</vt:lpstr>
      <vt:lpstr>Zał 11</vt:lpstr>
      <vt:lpstr>Zał 12</vt:lpstr>
      <vt:lpstr>'Zał 1'!Obszar_wydruku</vt:lpstr>
      <vt:lpstr>'Zał 11'!Obszar_wydruku</vt:lpstr>
      <vt:lpstr>'Zał 12'!Obszar_wydruku</vt:lpstr>
      <vt:lpstr>'Zał 6'!Obszar_wydruku</vt:lpstr>
      <vt:lpstr>'Zał 7 8 9 10'!Obszar_wydruku</vt:lpstr>
      <vt:lpstr>'Zał 1'!Tytuły_wydruku</vt:lpstr>
      <vt:lpstr>'Zał 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Mirekg</dc:creator>
  <cp:lastModifiedBy>Mirekg</cp:lastModifiedBy>
  <cp:lastPrinted>2010-11-15T12:10:31Z</cp:lastPrinted>
  <dcterms:created xsi:type="dcterms:W3CDTF">2010-11-11T16:32:44Z</dcterms:created>
  <dcterms:modified xsi:type="dcterms:W3CDTF">2010-12-08T07:29:17Z</dcterms:modified>
</cp:coreProperties>
</file>